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B182BBEF-344B-466C-B3EB-756DE8174A95}"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E326" i="9" s="1"/>
  <c r="B326" i="9" s="1"/>
  <c r="F326" i="9"/>
  <c r="H325" i="9"/>
  <c r="G325" i="9"/>
  <c r="F325" i="9"/>
  <c r="E325" i="9"/>
  <c r="B325" i="9"/>
  <c r="H324" i="9"/>
  <c r="G324" i="9"/>
  <c r="F324" i="9"/>
  <c r="H323" i="9"/>
  <c r="G323" i="9"/>
  <c r="E323" i="9" s="1"/>
  <c r="F323" i="9"/>
  <c r="B323" i="9"/>
  <c r="H322" i="9"/>
  <c r="G322" i="9"/>
  <c r="E322" i="9" s="1"/>
  <c r="B322" i="9" s="1"/>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s="1"/>
  <c r="M290" i="9"/>
  <c r="F290" i="9" s="1"/>
  <c r="L290" i="9"/>
  <c r="E290" i="9"/>
  <c r="M289" i="9"/>
  <c r="L289" i="9"/>
  <c r="F289" i="9" s="1"/>
  <c r="E289" i="9"/>
  <c r="B289" i="9" s="1"/>
  <c r="M288" i="9"/>
  <c r="L288" i="9"/>
  <c r="F288" i="9" s="1"/>
  <c r="B288" i="9" s="1"/>
  <c r="E288" i="9"/>
  <c r="M287" i="9"/>
  <c r="L287" i="9"/>
  <c r="F287" i="9" s="1"/>
  <c r="E287" i="9"/>
  <c r="B287" i="9" s="1"/>
  <c r="M286" i="9"/>
  <c r="L286" i="9"/>
  <c r="F286" i="9"/>
  <c r="E286" i="9"/>
  <c r="B286" i="9"/>
  <c r="M285" i="9"/>
  <c r="L285" i="9"/>
  <c r="F285" i="9" s="1"/>
  <c r="B285" i="9" s="1"/>
  <c r="E285" i="9"/>
  <c r="M284" i="9"/>
  <c r="L284" i="9"/>
  <c r="F284" i="9"/>
  <c r="B284" i="9" s="1"/>
  <c r="E284" i="9"/>
  <c r="M283" i="9"/>
  <c r="L283" i="9"/>
  <c r="F283" i="9"/>
  <c r="E283" i="9"/>
  <c r="B283" i="9" s="1"/>
  <c r="M282" i="9"/>
  <c r="F282" i="9" s="1"/>
  <c r="L282" i="9"/>
  <c r="E282" i="9"/>
  <c r="M281" i="9"/>
  <c r="L281" i="9"/>
  <c r="F281" i="9" s="1"/>
  <c r="E281" i="9"/>
  <c r="M280" i="9"/>
  <c r="L280" i="9"/>
  <c r="F280" i="9" s="1"/>
  <c r="B280" i="9" s="1"/>
  <c r="E280" i="9"/>
  <c r="M279" i="9"/>
  <c r="L279" i="9"/>
  <c r="F279" i="9" s="1"/>
  <c r="E279" i="9"/>
  <c r="B279" i="9" s="1"/>
  <c r="M278" i="9"/>
  <c r="L278" i="9"/>
  <c r="F278" i="9"/>
  <c r="E278" i="9"/>
  <c r="B278" i="9"/>
  <c r="M277" i="9"/>
  <c r="L277" i="9"/>
  <c r="F277" i="9" s="1"/>
  <c r="B277" i="9" s="1"/>
  <c r="E277" i="9"/>
  <c r="M276" i="9"/>
  <c r="L276" i="9"/>
  <c r="F276" i="9"/>
  <c r="B276" i="9" s="1"/>
  <c r="E276" i="9"/>
  <c r="M275" i="9"/>
  <c r="L275" i="9"/>
  <c r="F275" i="9"/>
  <c r="E275" i="9"/>
  <c r="B275" i="9" s="1"/>
  <c r="M274" i="9"/>
  <c r="F274" i="9" s="1"/>
  <c r="L274" i="9"/>
  <c r="E274" i="9"/>
  <c r="M273" i="9"/>
  <c r="L273" i="9"/>
  <c r="F273" i="9" s="1"/>
  <c r="E273" i="9"/>
  <c r="B273" i="9" s="1"/>
  <c r="M272" i="9"/>
  <c r="L272" i="9"/>
  <c r="F272" i="9" s="1"/>
  <c r="B272" i="9" s="1"/>
  <c r="E272" i="9"/>
  <c r="M271" i="9"/>
  <c r="L271" i="9"/>
  <c r="F271" i="9" s="1"/>
  <c r="E271" i="9"/>
  <c r="B271" i="9" s="1"/>
  <c r="M270" i="9"/>
  <c r="L270" i="9"/>
  <c r="F270" i="9"/>
  <c r="E270" i="9"/>
  <c r="B270" i="9"/>
  <c r="M269" i="9"/>
  <c r="L269" i="9"/>
  <c r="F269" i="9" s="1"/>
  <c r="B269" i="9" s="1"/>
  <c r="E269" i="9"/>
  <c r="M268" i="9"/>
  <c r="L268" i="9"/>
  <c r="F268" i="9"/>
  <c r="B268" i="9" s="1"/>
  <c r="E268" i="9"/>
  <c r="M267" i="9"/>
  <c r="L267" i="9"/>
  <c r="F267" i="9"/>
  <c r="E267" i="9"/>
  <c r="B267" i="9" s="1"/>
  <c r="M266" i="9"/>
  <c r="F266" i="9" s="1"/>
  <c r="L266" i="9"/>
  <c r="E266" i="9"/>
  <c r="M265" i="9"/>
  <c r="L265" i="9"/>
  <c r="F265" i="9" s="1"/>
  <c r="E265" i="9"/>
  <c r="M264" i="9"/>
  <c r="L264" i="9"/>
  <c r="F264" i="9" s="1"/>
  <c r="B264" i="9" s="1"/>
  <c r="E264" i="9"/>
  <c r="M263" i="9"/>
  <c r="L263" i="9"/>
  <c r="F263" i="9" s="1"/>
  <c r="E263" i="9"/>
  <c r="B263" i="9" s="1"/>
  <c r="M262" i="9"/>
  <c r="L262" i="9"/>
  <c r="F262" i="9"/>
  <c r="E262" i="9"/>
  <c r="B262" i="9"/>
  <c r="M261" i="9"/>
  <c r="L261" i="9"/>
  <c r="F261" i="9" s="1"/>
  <c r="B261" i="9" s="1"/>
  <c r="E261" i="9"/>
  <c r="M260" i="9"/>
  <c r="L260" i="9"/>
  <c r="F260" i="9"/>
  <c r="B260" i="9" s="1"/>
  <c r="E260" i="9"/>
  <c r="M259" i="9"/>
  <c r="L259" i="9"/>
  <c r="F259" i="9"/>
  <c r="E259" i="9"/>
  <c r="B259" i="9" s="1"/>
  <c r="M258" i="9"/>
  <c r="F258" i="9" s="1"/>
  <c r="L258" i="9"/>
  <c r="E258" i="9"/>
  <c r="M257" i="9"/>
  <c r="L257" i="9"/>
  <c r="F257" i="9" s="1"/>
  <c r="E257" i="9"/>
  <c r="B257" i="9" s="1"/>
  <c r="M256" i="9"/>
  <c r="L256" i="9"/>
  <c r="F256" i="9" s="1"/>
  <c r="B256" i="9" s="1"/>
  <c r="E256" i="9"/>
  <c r="M255" i="9"/>
  <c r="L255" i="9"/>
  <c r="F255" i="9" s="1"/>
  <c r="E255" i="9"/>
  <c r="M254" i="9"/>
  <c r="L254" i="9"/>
  <c r="F254" i="9"/>
  <c r="E254" i="9"/>
  <c r="B254" i="9"/>
  <c r="M253" i="9"/>
  <c r="L253" i="9"/>
  <c r="F253" i="9" s="1"/>
  <c r="B253" i="9" s="1"/>
  <c r="E253" i="9"/>
  <c r="M252" i="9"/>
  <c r="L252" i="9"/>
  <c r="F252" i="9"/>
  <c r="B252" i="9" s="1"/>
  <c r="E252" i="9"/>
  <c r="M251" i="9"/>
  <c r="L251" i="9"/>
  <c r="F251" i="9"/>
  <c r="E251" i="9"/>
  <c r="B251" i="9" s="1"/>
  <c r="M250" i="9"/>
  <c r="F250" i="9" s="1"/>
  <c r="L250" i="9"/>
  <c r="E250" i="9"/>
  <c r="M249" i="9"/>
  <c r="L249" i="9"/>
  <c r="F249" i="9" s="1"/>
  <c r="E249" i="9"/>
  <c r="M248" i="9"/>
  <c r="L248" i="9"/>
  <c r="F248" i="9" s="1"/>
  <c r="E248" i="9"/>
  <c r="M247" i="9"/>
  <c r="L247" i="9"/>
  <c r="F247" i="9" s="1"/>
  <c r="E247" i="9"/>
  <c r="B247" i="9" s="1"/>
  <c r="M246" i="9"/>
  <c r="L246" i="9"/>
  <c r="F246" i="9" s="1"/>
  <c r="E246" i="9"/>
  <c r="B246" i="9"/>
  <c r="M245" i="9"/>
  <c r="L245" i="9"/>
  <c r="F245" i="9" s="1"/>
  <c r="B245" i="9" s="1"/>
  <c r="E245" i="9"/>
  <c r="M244" i="9"/>
  <c r="F244" i="9" s="1"/>
  <c r="B244" i="9" s="1"/>
  <c r="L244" i="9"/>
  <c r="E244" i="9"/>
  <c r="M243" i="9"/>
  <c r="F243" i="9" s="1"/>
  <c r="L243" i="9"/>
  <c r="E243" i="9"/>
  <c r="M242" i="9"/>
  <c r="F242" i="9" s="1"/>
  <c r="L242" i="9"/>
  <c r="E242" i="9"/>
  <c r="M241" i="9"/>
  <c r="L241" i="9"/>
  <c r="F241" i="9" s="1"/>
  <c r="E241" i="9"/>
  <c r="M240" i="9"/>
  <c r="L240" i="9"/>
  <c r="E240" i="9"/>
  <c r="M239" i="9"/>
  <c r="L239" i="9"/>
  <c r="E239" i="9"/>
  <c r="M238" i="9"/>
  <c r="L238" i="9"/>
  <c r="E238" i="9"/>
  <c r="M237" i="9"/>
  <c r="L237" i="9"/>
  <c r="E237" i="9"/>
  <c r="M236" i="9"/>
  <c r="F236" i="9" s="1"/>
  <c r="B236" i="9" s="1"/>
  <c r="L236" i="9"/>
  <c r="E236" i="9"/>
  <c r="M235" i="9"/>
  <c r="L235" i="9"/>
  <c r="F235" i="9"/>
  <c r="E235" i="9"/>
  <c r="B235" i="9" s="1"/>
  <c r="M234" i="9"/>
  <c r="F234" i="9" s="1"/>
  <c r="L234" i="9"/>
  <c r="E234" i="9"/>
  <c r="M233" i="9"/>
  <c r="L233" i="9"/>
  <c r="F233" i="9" s="1"/>
  <c r="E233" i="9"/>
  <c r="B233" i="9" s="1"/>
  <c r="M232" i="9"/>
  <c r="L232" i="9"/>
  <c r="F232" i="9" s="1"/>
  <c r="E232" i="9"/>
  <c r="B232" i="9" s="1"/>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E170" i="9"/>
  <c r="B170" i="9" s="1"/>
  <c r="H169" i="9"/>
  <c r="G169" i="9"/>
  <c r="F169" i="9"/>
  <c r="E169" i="9"/>
  <c r="B169" i="9" s="1"/>
  <c r="H168" i="9"/>
  <c r="G168" i="9"/>
  <c r="E168" i="9" s="1"/>
  <c r="B168" i="9" s="1"/>
  <c r="F168" i="9"/>
  <c r="H167" i="9"/>
  <c r="G167" i="9"/>
  <c r="E167" i="9" s="1"/>
  <c r="F167" i="9"/>
  <c r="B167" i="9"/>
  <c r="H166" i="9"/>
  <c r="G166" i="9"/>
  <c r="E166" i="9" s="1"/>
  <c r="B166" i="9" s="1"/>
  <c r="F166" i="9"/>
  <c r="H165" i="9"/>
  <c r="E165" i="9" s="1"/>
  <c r="G165" i="9"/>
  <c r="F165" i="9"/>
  <c r="H164" i="9"/>
  <c r="G164" i="9"/>
  <c r="F164" i="9"/>
  <c r="E164" i="9"/>
  <c r="B164" i="9" s="1"/>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E149" i="9" s="1"/>
  <c r="G149" i="9"/>
  <c r="F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E133" i="9" s="1"/>
  <c r="G133" i="9"/>
  <c r="F133" i="9"/>
  <c r="H132" i="9"/>
  <c r="G132" i="9"/>
  <c r="F132" i="9"/>
  <c r="E132" i="9"/>
  <c r="B132" i="9" s="1"/>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E117" i="9" s="1"/>
  <c r="G117" i="9"/>
  <c r="F117" i="9"/>
  <c r="H116" i="9"/>
  <c r="G116" i="9"/>
  <c r="F116" i="9"/>
  <c r="E116" i="9"/>
  <c r="B116" i="9" s="1"/>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s="1"/>
  <c r="H97" i="9"/>
  <c r="G97" i="9"/>
  <c r="F97" i="9"/>
  <c r="E97" i="9"/>
  <c r="B97" i="9" s="1"/>
  <c r="H96" i="9"/>
  <c r="G96" i="9"/>
  <c r="E96" i="9" s="1"/>
  <c r="B96" i="9" s="1"/>
  <c r="F96" i="9"/>
  <c r="H95" i="9"/>
  <c r="G95" i="9"/>
  <c r="E95" i="9" s="1"/>
  <c r="F95" i="9"/>
  <c r="B95" i="9"/>
  <c r="H94" i="9"/>
  <c r="G94" i="9"/>
  <c r="E94" i="9" s="1"/>
  <c r="B94" i="9" s="1"/>
  <c r="F94" i="9"/>
  <c r="H93" i="9"/>
  <c r="E93" i="9" s="1"/>
  <c r="B93" i="9" s="1"/>
  <c r="G93" i="9"/>
  <c r="F93" i="9"/>
  <c r="H92" i="9"/>
  <c r="G92" i="9"/>
  <c r="F92" i="9"/>
  <c r="E92" i="9"/>
  <c r="B92" i="9" s="1"/>
  <c r="H91" i="9"/>
  <c r="G91" i="9"/>
  <c r="F91" i="9"/>
  <c r="H90" i="9"/>
  <c r="E90" i="9" s="1"/>
  <c r="B90" i="9" s="1"/>
  <c r="G90" i="9"/>
  <c r="F90" i="9"/>
  <c r="H89" i="9"/>
  <c r="G89" i="9"/>
  <c r="F89" i="9"/>
  <c r="E89" i="9"/>
  <c r="B89" i="9"/>
  <c r="H88" i="9"/>
  <c r="G88" i="9"/>
  <c r="E88" i="9" s="1"/>
  <c r="B88" i="9" s="1"/>
  <c r="F88" i="9"/>
  <c r="H87" i="9"/>
  <c r="G87" i="9"/>
  <c r="E87" i="9" s="1"/>
  <c r="F87" i="9"/>
  <c r="B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c r="H80" i="9"/>
  <c r="G80" i="9"/>
  <c r="E80" i="9" s="1"/>
  <c r="B80" i="9" s="1"/>
  <c r="F80" i="9"/>
  <c r="H79" i="9"/>
  <c r="G79" i="9"/>
  <c r="E79" i="9" s="1"/>
  <c r="B79" i="9" s="1"/>
  <c r="F79" i="9"/>
  <c r="H78" i="9"/>
  <c r="G78" i="9"/>
  <c r="E78" i="9" s="1"/>
  <c r="F78" i="9"/>
  <c r="B78" i="9"/>
  <c r="H77" i="9"/>
  <c r="G77" i="9"/>
  <c r="F77" i="9"/>
  <c r="B77" i="9" s="1"/>
  <c r="E77" i="9"/>
  <c r="H76" i="9"/>
  <c r="E76" i="9" s="1"/>
  <c r="B76" i="9" s="1"/>
  <c r="G76" i="9"/>
  <c r="F76" i="9"/>
  <c r="H75" i="9"/>
  <c r="G75" i="9"/>
  <c r="E75" i="9" s="1"/>
  <c r="B75" i="9" s="1"/>
  <c r="F75" i="9"/>
  <c r="H74" i="9"/>
  <c r="G74" i="9"/>
  <c r="E74" i="9" s="1"/>
  <c r="B74" i="9" s="1"/>
  <c r="F74" i="9"/>
  <c r="H73" i="9"/>
  <c r="E73" i="9" s="1"/>
  <c r="B73" i="9" s="1"/>
  <c r="G73" i="9"/>
  <c r="F73" i="9"/>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E65" i="9" s="1"/>
  <c r="B65" i="9" s="1"/>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F55" i="9"/>
  <c r="E55" i="9"/>
  <c r="B55" i="9" s="1"/>
  <c r="H54" i="9"/>
  <c r="G54" i="9"/>
  <c r="E54" i="9" s="1"/>
  <c r="B54" i="9" s="1"/>
  <c r="F54" i="9"/>
  <c r="H53" i="9"/>
  <c r="G53" i="9"/>
  <c r="F53" i="9"/>
  <c r="H52" i="9"/>
  <c r="G52" i="9"/>
  <c r="F52" i="9"/>
  <c r="H51" i="9"/>
  <c r="G51" i="9"/>
  <c r="F51" i="9"/>
  <c r="H50" i="9"/>
  <c r="G50" i="9"/>
  <c r="E50" i="9" s="1"/>
  <c r="B50" i="9" s="1"/>
  <c r="F50" i="9"/>
  <c r="H49" i="9"/>
  <c r="E49" i="9" s="1"/>
  <c r="B49" i="9" s="1"/>
  <c r="G49" i="9"/>
  <c r="F49" i="9"/>
  <c r="H48" i="9"/>
  <c r="E48" i="9" s="1"/>
  <c r="B48" i="9" s="1"/>
  <c r="G48" i="9"/>
  <c r="F48" i="9"/>
  <c r="H47" i="9"/>
  <c r="G47" i="9"/>
  <c r="F47" i="9"/>
  <c r="E47" i="9"/>
  <c r="B47" i="9" s="1"/>
  <c r="H46" i="9"/>
  <c r="G46" i="9"/>
  <c r="F46" i="9"/>
  <c r="H45" i="9"/>
  <c r="G45" i="9"/>
  <c r="E45" i="9" s="1"/>
  <c r="B45" i="9" s="1"/>
  <c r="F45" i="9"/>
  <c r="H44" i="9"/>
  <c r="G44" i="9"/>
  <c r="E44" i="9" s="1"/>
  <c r="B44" i="9" s="1"/>
  <c r="F44" i="9"/>
  <c r="H43" i="9"/>
  <c r="G43" i="9"/>
  <c r="E43" i="9" s="1"/>
  <c r="B43" i="9" s="1"/>
  <c r="F43" i="9"/>
  <c r="H42" i="9"/>
  <c r="G42" i="9"/>
  <c r="E42" i="9" s="1"/>
  <c r="B42" i="9" s="1"/>
  <c r="F42" i="9"/>
  <c r="H41" i="9"/>
  <c r="E41" i="9" s="1"/>
  <c r="B41" i="9" s="1"/>
  <c r="G41" i="9"/>
  <c r="F41" i="9"/>
  <c r="H40" i="9"/>
  <c r="E40" i="9" s="1"/>
  <c r="B40" i="9" s="1"/>
  <c r="G40" i="9"/>
  <c r="F40" i="9"/>
  <c r="H39" i="9"/>
  <c r="G39" i="9"/>
  <c r="F39" i="9"/>
  <c r="E39" i="9"/>
  <c r="B39" i="9" s="1"/>
  <c r="H38" i="9"/>
  <c r="G38" i="9"/>
  <c r="F38" i="9"/>
  <c r="H37" i="9"/>
  <c r="G37" i="9"/>
  <c r="F37" i="9"/>
  <c r="H36" i="9"/>
  <c r="G36" i="9"/>
  <c r="E36" i="9" s="1"/>
  <c r="B36" i="9" s="1"/>
  <c r="F36" i="9"/>
  <c r="H35" i="9"/>
  <c r="G35" i="9"/>
  <c r="F35" i="9"/>
  <c r="H34" i="9"/>
  <c r="G34" i="9"/>
  <c r="F34" i="9"/>
  <c r="H33" i="9"/>
  <c r="E33" i="9" s="1"/>
  <c r="B33" i="9" s="1"/>
  <c r="G33" i="9"/>
  <c r="F33" i="9"/>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E25" i="9" s="1"/>
  <c r="B25" i="9" s="1"/>
  <c r="G25" i="9"/>
  <c r="F25" i="9"/>
  <c r="F24" i="9"/>
  <c r="F4" i="9"/>
  <c r="O3" i="9"/>
  <c r="G296" i="9" s="1"/>
  <c r="E296" i="9" s="1"/>
  <c r="I3" i="9"/>
  <c r="G206" i="9" s="1"/>
  <c r="E206" i="9" s="1"/>
  <c r="B206" i="9" s="1"/>
  <c r="H3" i="9"/>
  <c r="G3" i="9"/>
  <c r="D104" i="8"/>
  <c r="C1681" i="1" s="1"/>
  <c r="H1681" i="1" s="1"/>
  <c r="D97" i="8"/>
  <c r="D92" i="8"/>
  <c r="D87" i="8"/>
  <c r="D82" i="8"/>
  <c r="D77" i="8"/>
  <c r="D72" i="8"/>
  <c r="D51" i="8" s="1"/>
  <c r="D45" i="8" s="1"/>
  <c r="D67" i="8"/>
  <c r="D62" i="8"/>
  <c r="D57" i="8"/>
  <c r="D52" i="8"/>
  <c r="D46" i="8"/>
  <c r="D37" i="8"/>
  <c r="D27" i="8"/>
  <c r="D25" i="8" s="1"/>
  <c r="C1602" i="1" s="1"/>
  <c r="H1602" i="1" s="1"/>
  <c r="D18" i="8"/>
  <c r="D8" i="8"/>
  <c r="D6" i="8" s="1"/>
  <c r="E44" i="7"/>
  <c r="E38" i="7" s="1"/>
  <c r="D44" i="7"/>
  <c r="E39" i="7"/>
  <c r="D39" i="7"/>
  <c r="D38" i="7" s="1"/>
  <c r="E30" i="7"/>
  <c r="D30" i="7"/>
  <c r="E23" i="7"/>
  <c r="E22" i="7" s="1"/>
  <c r="D23" i="7"/>
  <c r="D22" i="7" s="1"/>
  <c r="E14" i="7"/>
  <c r="D14" i="7"/>
  <c r="E7" i="7"/>
  <c r="E6" i="7" s="1"/>
  <c r="D1539" i="1"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s="1"/>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D203" i="5" s="1"/>
  <c r="G338" i="9" s="1"/>
  <c r="E338" i="9" s="1"/>
  <c r="B338" i="9" s="1"/>
  <c r="F203" i="5"/>
  <c r="E203" i="5"/>
  <c r="H338" i="9"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E629" i="4" s="1"/>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E584" i="4" s="1"/>
  <c r="D591" i="4"/>
  <c r="F590" i="4"/>
  <c r="E589" i="4"/>
  <c r="D589" i="4"/>
  <c r="F589" i="4" s="1"/>
  <c r="F588" i="4"/>
  <c r="F587" i="4"/>
  <c r="F586" i="4"/>
  <c r="F585" i="4"/>
  <c r="E585" i="4"/>
  <c r="D585" i="4"/>
  <c r="D584" i="4"/>
  <c r="F584" i="4" s="1"/>
  <c r="F583" i="4"/>
  <c r="F582" i="4"/>
  <c r="F581" i="4"/>
  <c r="E581" i="4"/>
  <c r="D581" i="4"/>
  <c r="F580" i="4"/>
  <c r="F579" i="4"/>
  <c r="E578" i="4"/>
  <c r="D578" i="4"/>
  <c r="D571" i="4" s="1"/>
  <c r="F571"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D522" i="4" s="1"/>
  <c r="F522"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E431" i="4" s="1"/>
  <c r="D445" i="4"/>
  <c r="F444" i="4"/>
  <c r="F443" i="4"/>
  <c r="F442" i="4"/>
  <c r="F441" i="4"/>
  <c r="F440" i="4"/>
  <c r="E440" i="4"/>
  <c r="D440" i="4"/>
  <c r="D431" i="4" s="1"/>
  <c r="F439" i="4"/>
  <c r="F438" i="4"/>
  <c r="E437" i="4"/>
  <c r="D437" i="4"/>
  <c r="F437" i="4" s="1"/>
  <c r="F436" i="4"/>
  <c r="F435" i="4"/>
  <c r="F434" i="4"/>
  <c r="F433" i="4"/>
  <c r="E432" i="4"/>
  <c r="D432" i="4"/>
  <c r="F432" i="4" s="1"/>
  <c r="E428" i="4"/>
  <c r="D428" i="4"/>
  <c r="F427" i="4"/>
  <c r="E427" i="4"/>
  <c r="D427" i="4"/>
  <c r="D648" i="4" s="1"/>
  <c r="F648" i="4" s="1"/>
  <c r="E426" i="4"/>
  <c r="F426" i="4" s="1"/>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F310" i="4"/>
  <c r="E310" i="4"/>
  <c r="E309" i="4" s="1"/>
  <c r="E308"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D230" i="4" s="1"/>
  <c r="F230" i="4" s="1"/>
  <c r="F233" i="4"/>
  <c r="F232" i="4"/>
  <c r="E231" i="4"/>
  <c r="D231" i="4"/>
  <c r="F231" i="4" s="1"/>
  <c r="E230" i="4"/>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F160" i="4"/>
  <c r="E160" i="4"/>
  <c r="D160" i="4"/>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E134" i="4" s="1"/>
  <c r="D130" i="1" s="1"/>
  <c r="D135" i="4"/>
  <c r="D134" i="4" s="1"/>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D49" i="4" s="1"/>
  <c r="F48" i="4"/>
  <c r="F47" i="4"/>
  <c r="F46" i="4"/>
  <c r="F45" i="4"/>
  <c r="E44" i="4"/>
  <c r="D44" i="4"/>
  <c r="D43" i="4" s="1"/>
  <c r="F43" i="4" s="1"/>
  <c r="E43" i="4"/>
  <c r="F42" i="4"/>
  <c r="F41" i="4"/>
  <c r="F40" i="4"/>
  <c r="F39" i="4"/>
  <c r="E39" i="4"/>
  <c r="E7"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C1683" i="1"/>
  <c r="G1683" i="1" s="1"/>
  <c r="G1682" i="1"/>
  <c r="C1682" i="1"/>
  <c r="H1682" i="1" s="1"/>
  <c r="H1680" i="1"/>
  <c r="G1680" i="1"/>
  <c r="C1680" i="1"/>
  <c r="H1679" i="1"/>
  <c r="C1679" i="1"/>
  <c r="G1679" i="1" s="1"/>
  <c r="H1678" i="1"/>
  <c r="C1678" i="1"/>
  <c r="G1678" i="1" s="1"/>
  <c r="H1677" i="1"/>
  <c r="C1677" i="1"/>
  <c r="G1677" i="1" s="1"/>
  <c r="C1676" i="1"/>
  <c r="C1675" i="1"/>
  <c r="G1674" i="1"/>
  <c r="C1674" i="1"/>
  <c r="H1674" i="1" s="1"/>
  <c r="H1673" i="1"/>
  <c r="G1673" i="1"/>
  <c r="C1673" i="1"/>
  <c r="H1672" i="1"/>
  <c r="G1672" i="1"/>
  <c r="C1672" i="1"/>
  <c r="H1671" i="1"/>
  <c r="C1671" i="1"/>
  <c r="G1671" i="1" s="1"/>
  <c r="H1670" i="1"/>
  <c r="C1670" i="1"/>
  <c r="G1670" i="1" s="1"/>
  <c r="H1669" i="1"/>
  <c r="C1669" i="1"/>
  <c r="G1669" i="1" s="1"/>
  <c r="C1668" i="1"/>
  <c r="C1667" i="1"/>
  <c r="G1666" i="1"/>
  <c r="C1666" i="1"/>
  <c r="H1666" i="1" s="1"/>
  <c r="H1665" i="1"/>
  <c r="G1665" i="1"/>
  <c r="C1665" i="1"/>
  <c r="H1664" i="1"/>
  <c r="G1664" i="1"/>
  <c r="C1664" i="1"/>
  <c r="H1663" i="1"/>
  <c r="C1663" i="1"/>
  <c r="G1663" i="1" s="1"/>
  <c r="H1662" i="1"/>
  <c r="C1662" i="1"/>
  <c r="G1662" i="1" s="1"/>
  <c r="H1661" i="1"/>
  <c r="C1661" i="1"/>
  <c r="G1661" i="1" s="1"/>
  <c r="C1660" i="1"/>
  <c r="C1659" i="1"/>
  <c r="G1658" i="1"/>
  <c r="C1658" i="1"/>
  <c r="H1658" i="1" s="1"/>
  <c r="H1657" i="1"/>
  <c r="G1657" i="1"/>
  <c r="C1657" i="1"/>
  <c r="H1656" i="1"/>
  <c r="G1656" i="1"/>
  <c r="C1656" i="1"/>
  <c r="H1655" i="1"/>
  <c r="C1655" i="1"/>
  <c r="G1655" i="1" s="1"/>
  <c r="H1654" i="1"/>
  <c r="C1654" i="1"/>
  <c r="G1654" i="1" s="1"/>
  <c r="H1653" i="1"/>
  <c r="C1653" i="1"/>
  <c r="G1653" i="1" s="1"/>
  <c r="C1652" i="1"/>
  <c r="C1651" i="1"/>
  <c r="G1650" i="1"/>
  <c r="C1650" i="1"/>
  <c r="H1650" i="1" s="1"/>
  <c r="H1649" i="1"/>
  <c r="G1649" i="1"/>
  <c r="C1649" i="1"/>
  <c r="H1648" i="1"/>
  <c r="G1648" i="1"/>
  <c r="C1648" i="1"/>
  <c r="H1647" i="1"/>
  <c r="C1647" i="1"/>
  <c r="G1647" i="1" s="1"/>
  <c r="H1646" i="1"/>
  <c r="C1646" i="1"/>
  <c r="G1646" i="1" s="1"/>
  <c r="H1645" i="1"/>
  <c r="C1645" i="1"/>
  <c r="G1645" i="1" s="1"/>
  <c r="C1644" i="1"/>
  <c r="C1643" i="1"/>
  <c r="G1642" i="1"/>
  <c r="C1642" i="1"/>
  <c r="H1642" i="1" s="1"/>
  <c r="H1641" i="1"/>
  <c r="G1641" i="1"/>
  <c r="C1641" i="1"/>
  <c r="H1640" i="1"/>
  <c r="G1640" i="1"/>
  <c r="C1640" i="1"/>
  <c r="H1639" i="1"/>
  <c r="C1639" i="1"/>
  <c r="G1639" i="1" s="1"/>
  <c r="H1638" i="1"/>
  <c r="C1638" i="1"/>
  <c r="G1638" i="1" s="1"/>
  <c r="H1637" i="1"/>
  <c r="C1637" i="1"/>
  <c r="G1637" i="1" s="1"/>
  <c r="C1636" i="1"/>
  <c r="C1635" i="1"/>
  <c r="G1634" i="1"/>
  <c r="C1634" i="1"/>
  <c r="H1634" i="1" s="1"/>
  <c r="H1633" i="1"/>
  <c r="G1633" i="1"/>
  <c r="C1633" i="1"/>
  <c r="H1632" i="1"/>
  <c r="G1632" i="1"/>
  <c r="C1632" i="1"/>
  <c r="H1631" i="1"/>
  <c r="C1631" i="1"/>
  <c r="G1631" i="1" s="1"/>
  <c r="H1630" i="1"/>
  <c r="C1630" i="1"/>
  <c r="G1630" i="1" s="1"/>
  <c r="H1629" i="1"/>
  <c r="C1629" i="1"/>
  <c r="G1629" i="1" s="1"/>
  <c r="C1628" i="1"/>
  <c r="C1627" i="1"/>
  <c r="G1626" i="1"/>
  <c r="C1626" i="1"/>
  <c r="H1626" i="1" s="1"/>
  <c r="H1625" i="1"/>
  <c r="G1625" i="1"/>
  <c r="C1625" i="1"/>
  <c r="H1624" i="1"/>
  <c r="G1624" i="1"/>
  <c r="C1624" i="1"/>
  <c r="H1623" i="1"/>
  <c r="C1623" i="1"/>
  <c r="G1623" i="1" s="1"/>
  <c r="C1620" i="1"/>
  <c r="C1619" i="1"/>
  <c r="G1618" i="1"/>
  <c r="C1618" i="1"/>
  <c r="H1618" i="1" s="1"/>
  <c r="H1617" i="1"/>
  <c r="G1617" i="1"/>
  <c r="C1617" i="1"/>
  <c r="H1616" i="1"/>
  <c r="G1616" i="1"/>
  <c r="C1616" i="1"/>
  <c r="H1615" i="1"/>
  <c r="C1615" i="1"/>
  <c r="G1615" i="1" s="1"/>
  <c r="H1614" i="1"/>
  <c r="C1614" i="1"/>
  <c r="G1614" i="1" s="1"/>
  <c r="H1613" i="1"/>
  <c r="C1613" i="1"/>
  <c r="G1613" i="1" s="1"/>
  <c r="C1612" i="1"/>
  <c r="C1611" i="1"/>
  <c r="G1610" i="1"/>
  <c r="C1610" i="1"/>
  <c r="H1610" i="1" s="1"/>
  <c r="G1609" i="1"/>
  <c r="C1609" i="1"/>
  <c r="H1609" i="1" s="1"/>
  <c r="H1608" i="1"/>
  <c r="G1608" i="1"/>
  <c r="C1608" i="1"/>
  <c r="C1607" i="1"/>
  <c r="G1607" i="1" s="1"/>
  <c r="H1606" i="1"/>
  <c r="C1606" i="1"/>
  <c r="G1606" i="1" s="1"/>
  <c r="C1605" i="1"/>
  <c r="G1605" i="1" s="1"/>
  <c r="C1603" i="1"/>
  <c r="C1601" i="1"/>
  <c r="H1601" i="1" s="1"/>
  <c r="H1600" i="1"/>
  <c r="G1600" i="1"/>
  <c r="C1600" i="1"/>
  <c r="H1599" i="1"/>
  <c r="C1599" i="1"/>
  <c r="G1599" i="1" s="1"/>
  <c r="H1598" i="1"/>
  <c r="C1598" i="1"/>
  <c r="G1598" i="1" s="1"/>
  <c r="H1597" i="1"/>
  <c r="C1597" i="1"/>
  <c r="G1597" i="1" s="1"/>
  <c r="C1596" i="1"/>
  <c r="C1595" i="1"/>
  <c r="C1594" i="1"/>
  <c r="H1594" i="1" s="1"/>
  <c r="H1593" i="1"/>
  <c r="G1593" i="1"/>
  <c r="C1593" i="1"/>
  <c r="H1592" i="1"/>
  <c r="C1592" i="1"/>
  <c r="G1592" i="1" s="1"/>
  <c r="C1591" i="1"/>
  <c r="G1591" i="1" s="1"/>
  <c r="C1590" i="1"/>
  <c r="G1590" i="1" s="1"/>
  <c r="C1589" i="1"/>
  <c r="G1589" i="1" s="1"/>
  <c r="C1588" i="1"/>
  <c r="C1587" i="1"/>
  <c r="C1586" i="1"/>
  <c r="H1586" i="1" s="1"/>
  <c r="H1584" i="1"/>
  <c r="G1584" i="1"/>
  <c r="C1584" i="1"/>
  <c r="H1582" i="1"/>
  <c r="C1582" i="1"/>
  <c r="J1581" i="1"/>
  <c r="H1581" i="1"/>
  <c r="D1581" i="1"/>
  <c r="C1581" i="1"/>
  <c r="G1581" i="1" s="1"/>
  <c r="D1580" i="1"/>
  <c r="H1580" i="1" s="1"/>
  <c r="C1580" i="1"/>
  <c r="D1579" i="1"/>
  <c r="C1579" i="1"/>
  <c r="J1578" i="1"/>
  <c r="H1578" i="1"/>
  <c r="G1578" i="1"/>
  <c r="I1578" i="1" s="1"/>
  <c r="D1578" i="1"/>
  <c r="C1578" i="1"/>
  <c r="D1577" i="1"/>
  <c r="H1577" i="1" s="1"/>
  <c r="C1577" i="1"/>
  <c r="J1576" i="1"/>
  <c r="D1576" i="1"/>
  <c r="C1576" i="1"/>
  <c r="J1575" i="1"/>
  <c r="H1575" i="1"/>
  <c r="G1575" i="1"/>
  <c r="I1575" i="1" s="1"/>
  <c r="D1575" i="1"/>
  <c r="C1575" i="1"/>
  <c r="D1574" i="1"/>
  <c r="C1574" i="1"/>
  <c r="G1574" i="1" s="1"/>
  <c r="D1573" i="1"/>
  <c r="H1573" i="1" s="1"/>
  <c r="C1573" i="1"/>
  <c r="H1572" i="1"/>
  <c r="G1572" i="1"/>
  <c r="D1572" i="1"/>
  <c r="C1572" i="1"/>
  <c r="H1571" i="1"/>
  <c r="D1571" i="1"/>
  <c r="C1571" i="1"/>
  <c r="G1571" i="1" s="1"/>
  <c r="J1570" i="1"/>
  <c r="D1570" i="1"/>
  <c r="C1570" i="1"/>
  <c r="J1569" i="1"/>
  <c r="H1569" i="1"/>
  <c r="G1569" i="1"/>
  <c r="D1569" i="1"/>
  <c r="C1569" i="1"/>
  <c r="D1568" i="1"/>
  <c r="C1568" i="1"/>
  <c r="G1568" i="1" s="1"/>
  <c r="H1567" i="1"/>
  <c r="D1567" i="1"/>
  <c r="C1567" i="1"/>
  <c r="G1567" i="1" s="1"/>
  <c r="J1566" i="1"/>
  <c r="D1566" i="1"/>
  <c r="C1566" i="1"/>
  <c r="J1565" i="1"/>
  <c r="H1565" i="1"/>
  <c r="G1565" i="1"/>
  <c r="D1565" i="1"/>
  <c r="C1565" i="1"/>
  <c r="D1564" i="1"/>
  <c r="C1564" i="1"/>
  <c r="G1564" i="1" s="1"/>
  <c r="D1563" i="1"/>
  <c r="C1563" i="1"/>
  <c r="J1562" i="1"/>
  <c r="H1562" i="1"/>
  <c r="G1562" i="1"/>
  <c r="D1562" i="1"/>
  <c r="C1562" i="1"/>
  <c r="J1561" i="1"/>
  <c r="H1561" i="1"/>
  <c r="D1561" i="1"/>
  <c r="C1561" i="1"/>
  <c r="G1561" i="1" s="1"/>
  <c r="H1560" i="1"/>
  <c r="D1560" i="1"/>
  <c r="C1560" i="1"/>
  <c r="D1559" i="1"/>
  <c r="J1559" i="1" s="1"/>
  <c r="C1559" i="1"/>
  <c r="J1558" i="1"/>
  <c r="H1558" i="1"/>
  <c r="G1558" i="1"/>
  <c r="D1558" i="1"/>
  <c r="C1558" i="1"/>
  <c r="J1557" i="1"/>
  <c r="H1557" i="1"/>
  <c r="D1557" i="1"/>
  <c r="C1557" i="1"/>
  <c r="G1557" i="1" s="1"/>
  <c r="D1556" i="1"/>
  <c r="C1556" i="1"/>
  <c r="D1555" i="1"/>
  <c r="C1555" i="1"/>
  <c r="G1555" i="1" s="1"/>
  <c r="H1554" i="1"/>
  <c r="D1554" i="1"/>
  <c r="C1554" i="1"/>
  <c r="G1554" i="1" s="1"/>
  <c r="J1553" i="1"/>
  <c r="D1553" i="1"/>
  <c r="C1553" i="1"/>
  <c r="J1552" i="1"/>
  <c r="H1552" i="1"/>
  <c r="G1552" i="1"/>
  <c r="D1552" i="1"/>
  <c r="C1552" i="1"/>
  <c r="D1551" i="1"/>
  <c r="C1551" i="1"/>
  <c r="G1551" i="1" s="1"/>
  <c r="H1550" i="1"/>
  <c r="D1550" i="1"/>
  <c r="C1550" i="1"/>
  <c r="G1550" i="1" s="1"/>
  <c r="J1549" i="1"/>
  <c r="D1549" i="1"/>
  <c r="C1549" i="1"/>
  <c r="J1548" i="1"/>
  <c r="H1548" i="1"/>
  <c r="G1548" i="1"/>
  <c r="D1548" i="1"/>
  <c r="C1548" i="1"/>
  <c r="D1547" i="1"/>
  <c r="C1547" i="1"/>
  <c r="H1547" i="1" s="1"/>
  <c r="J1546" i="1"/>
  <c r="D1546" i="1"/>
  <c r="C1546" i="1"/>
  <c r="H1546" i="1" s="1"/>
  <c r="D1545" i="1"/>
  <c r="C1545" i="1"/>
  <c r="G1545" i="1" s="1"/>
  <c r="H1544" i="1"/>
  <c r="G1544" i="1"/>
  <c r="I1544" i="1" s="1"/>
  <c r="D1544" i="1"/>
  <c r="C1544" i="1"/>
  <c r="D1543" i="1"/>
  <c r="G1543" i="1" s="1"/>
  <c r="C1543" i="1"/>
  <c r="J1542" i="1"/>
  <c r="G1542" i="1"/>
  <c r="I1542" i="1" s="1"/>
  <c r="D1542" i="1"/>
  <c r="C1542" i="1"/>
  <c r="H1542" i="1" s="1"/>
  <c r="H1541" i="1"/>
  <c r="I1541" i="1" s="1"/>
  <c r="D1541" i="1"/>
  <c r="C1541" i="1"/>
  <c r="G1541" i="1" s="1"/>
  <c r="D1540" i="1"/>
  <c r="G1540" i="1" s="1"/>
  <c r="C1540" i="1"/>
  <c r="C1539" i="1"/>
  <c r="C1538" i="1"/>
  <c r="D1536" i="1"/>
  <c r="C1536" i="1"/>
  <c r="H1536" i="1" s="1"/>
  <c r="D1535" i="1"/>
  <c r="C1535" i="1"/>
  <c r="G1535" i="1" s="1"/>
  <c r="G1534" i="1"/>
  <c r="D1534" i="1"/>
  <c r="C1534" i="1"/>
  <c r="H1534" i="1" s="1"/>
  <c r="H1533" i="1"/>
  <c r="D1533" i="1"/>
  <c r="C1533" i="1"/>
  <c r="G1533" i="1" s="1"/>
  <c r="D1532" i="1"/>
  <c r="G1532" i="1" s="1"/>
  <c r="C1532" i="1"/>
  <c r="D1531" i="1"/>
  <c r="C1531" i="1"/>
  <c r="G1531" i="1" s="1"/>
  <c r="G1530" i="1"/>
  <c r="D1530" i="1"/>
  <c r="C1530" i="1"/>
  <c r="H1530" i="1" s="1"/>
  <c r="H1529" i="1"/>
  <c r="D1529" i="1"/>
  <c r="C1529" i="1"/>
  <c r="G1529" i="1" s="1"/>
  <c r="D1528" i="1"/>
  <c r="C1528" i="1"/>
  <c r="H1528" i="1" s="1"/>
  <c r="D1527" i="1"/>
  <c r="C1527" i="1"/>
  <c r="G1527" i="1" s="1"/>
  <c r="G1526" i="1"/>
  <c r="D1526" i="1"/>
  <c r="C1526" i="1"/>
  <c r="H1526" i="1" s="1"/>
  <c r="H1525" i="1"/>
  <c r="D1525" i="1"/>
  <c r="C1525" i="1"/>
  <c r="G1525" i="1" s="1"/>
  <c r="D1524" i="1"/>
  <c r="G1524" i="1" s="1"/>
  <c r="C1524" i="1"/>
  <c r="D1523" i="1"/>
  <c r="C1523" i="1"/>
  <c r="G1523" i="1" s="1"/>
  <c r="G1522" i="1"/>
  <c r="D1522" i="1"/>
  <c r="C1522" i="1"/>
  <c r="H1522" i="1" s="1"/>
  <c r="H1521" i="1"/>
  <c r="D1521" i="1"/>
  <c r="C1521" i="1"/>
  <c r="D1520" i="1"/>
  <c r="C1520" i="1"/>
  <c r="H1520" i="1" s="1"/>
  <c r="D1519" i="1"/>
  <c r="C1519" i="1"/>
  <c r="G1519" i="1" s="1"/>
  <c r="G1518" i="1"/>
  <c r="D1518" i="1"/>
  <c r="C1518" i="1"/>
  <c r="H1518" i="1" s="1"/>
  <c r="D1517" i="1"/>
  <c r="H1517" i="1" s="1"/>
  <c r="C1517" i="1"/>
  <c r="D1516" i="1"/>
  <c r="G1516" i="1" s="1"/>
  <c r="C1516" i="1"/>
  <c r="D1515" i="1"/>
  <c r="C1515" i="1"/>
  <c r="G1515" i="1" s="1"/>
  <c r="G1514" i="1"/>
  <c r="D1514" i="1"/>
  <c r="C1514" i="1"/>
  <c r="H1514" i="1" s="1"/>
  <c r="D1513" i="1"/>
  <c r="H1513" i="1" s="1"/>
  <c r="C1513" i="1"/>
  <c r="D1512" i="1"/>
  <c r="C1512" i="1"/>
  <c r="H1512" i="1" s="1"/>
  <c r="D1511" i="1"/>
  <c r="C1511" i="1"/>
  <c r="G1511" i="1" s="1"/>
  <c r="D1510" i="1"/>
  <c r="D1509" i="1"/>
  <c r="H1509" i="1" s="1"/>
  <c r="C1509" i="1"/>
  <c r="D1508" i="1"/>
  <c r="G1508" i="1" s="1"/>
  <c r="C1508" i="1"/>
  <c r="D1507" i="1"/>
  <c r="C1507" i="1"/>
  <c r="H1507" i="1" s="1"/>
  <c r="D1506" i="1"/>
  <c r="C1506" i="1"/>
  <c r="H1506" i="1" s="1"/>
  <c r="D1505" i="1"/>
  <c r="C1505" i="1"/>
  <c r="H1505" i="1" s="1"/>
  <c r="G1504" i="1"/>
  <c r="D1504" i="1"/>
  <c r="C1504" i="1"/>
  <c r="H1504" i="1" s="1"/>
  <c r="H1503" i="1"/>
  <c r="G1503" i="1"/>
  <c r="D1503" i="1"/>
  <c r="C1503" i="1"/>
  <c r="D1502" i="1"/>
  <c r="G1502" i="1" s="1"/>
  <c r="C1502" i="1"/>
  <c r="H1501" i="1"/>
  <c r="G1501" i="1"/>
  <c r="D1501" i="1"/>
  <c r="C1501" i="1"/>
  <c r="D1500" i="1"/>
  <c r="G1500" i="1" s="1"/>
  <c r="C1500" i="1"/>
  <c r="H1500" i="1" s="1"/>
  <c r="H1499" i="1"/>
  <c r="G1499" i="1"/>
  <c r="D1499" i="1"/>
  <c r="C1499" i="1"/>
  <c r="D1498" i="1"/>
  <c r="G1498" i="1" s="1"/>
  <c r="C1498" i="1"/>
  <c r="H1498" i="1" s="1"/>
  <c r="H1497" i="1"/>
  <c r="G1497" i="1"/>
  <c r="D1497" i="1"/>
  <c r="C1497" i="1"/>
  <c r="D1496" i="1"/>
  <c r="G1496" i="1" s="1"/>
  <c r="C1496" i="1"/>
  <c r="H1496" i="1" s="1"/>
  <c r="H1495" i="1"/>
  <c r="G1495" i="1"/>
  <c r="D1495" i="1"/>
  <c r="C1495" i="1"/>
  <c r="D1494" i="1"/>
  <c r="G1494" i="1" s="1"/>
  <c r="C1494" i="1"/>
  <c r="H1494" i="1" s="1"/>
  <c r="H1493" i="1"/>
  <c r="G1493" i="1"/>
  <c r="D1493" i="1"/>
  <c r="C1493" i="1"/>
  <c r="D1492" i="1"/>
  <c r="G1492" i="1" s="1"/>
  <c r="C1492" i="1"/>
  <c r="H1492" i="1" s="1"/>
  <c r="H1491" i="1"/>
  <c r="G1491" i="1"/>
  <c r="D1491" i="1"/>
  <c r="C1491" i="1"/>
  <c r="D1490" i="1"/>
  <c r="G1490" i="1" s="1"/>
  <c r="C1490" i="1"/>
  <c r="H1490" i="1" s="1"/>
  <c r="H1489" i="1"/>
  <c r="G1489" i="1"/>
  <c r="D1489" i="1"/>
  <c r="C1489" i="1"/>
  <c r="D1488" i="1"/>
  <c r="G1488" i="1" s="1"/>
  <c r="C1488" i="1"/>
  <c r="H1488" i="1" s="1"/>
  <c r="H1487" i="1"/>
  <c r="G1487" i="1"/>
  <c r="D1487" i="1"/>
  <c r="C1487" i="1"/>
  <c r="D1486" i="1"/>
  <c r="G1486" i="1" s="1"/>
  <c r="C1486" i="1"/>
  <c r="H1486" i="1" s="1"/>
  <c r="H1485" i="1"/>
  <c r="G1485" i="1"/>
  <c r="D1485" i="1"/>
  <c r="C1485" i="1"/>
  <c r="D1484" i="1"/>
  <c r="G1484" i="1" s="1"/>
  <c r="C1484" i="1"/>
  <c r="H1484" i="1" s="1"/>
  <c r="H1483" i="1"/>
  <c r="G1483" i="1"/>
  <c r="D1483" i="1"/>
  <c r="C1483" i="1"/>
  <c r="D1482" i="1"/>
  <c r="G1482" i="1" s="1"/>
  <c r="C1482" i="1"/>
  <c r="H1482" i="1" s="1"/>
  <c r="H1481" i="1"/>
  <c r="G1481" i="1"/>
  <c r="D1481" i="1"/>
  <c r="C1481" i="1"/>
  <c r="D1480" i="1"/>
  <c r="G1480" i="1" s="1"/>
  <c r="C1480" i="1"/>
  <c r="H1480" i="1" s="1"/>
  <c r="H1479" i="1"/>
  <c r="G1479" i="1"/>
  <c r="D1479" i="1"/>
  <c r="C1479" i="1"/>
  <c r="D1478" i="1"/>
  <c r="G1478" i="1" s="1"/>
  <c r="C1478" i="1"/>
  <c r="H1478" i="1" s="1"/>
  <c r="H1477" i="1"/>
  <c r="G1477" i="1"/>
  <c r="D1477" i="1"/>
  <c r="C1477" i="1"/>
  <c r="D1476" i="1"/>
  <c r="G1476" i="1" s="1"/>
  <c r="C1476" i="1"/>
  <c r="H1476" i="1" s="1"/>
  <c r="H1475" i="1"/>
  <c r="G1475" i="1"/>
  <c r="D1475" i="1"/>
  <c r="C1475" i="1"/>
  <c r="D1474" i="1"/>
  <c r="G1474" i="1" s="1"/>
  <c r="C1474" i="1"/>
  <c r="H1474" i="1" s="1"/>
  <c r="H1473" i="1"/>
  <c r="G1473" i="1"/>
  <c r="D1473" i="1"/>
  <c r="C1473" i="1"/>
  <c r="D1472" i="1"/>
  <c r="G1472" i="1" s="1"/>
  <c r="C1472" i="1"/>
  <c r="H1472" i="1" s="1"/>
  <c r="H1471" i="1"/>
  <c r="G1471" i="1"/>
  <c r="D1471" i="1"/>
  <c r="C1471" i="1"/>
  <c r="D1470" i="1"/>
  <c r="G1470" i="1" s="1"/>
  <c r="C1470" i="1"/>
  <c r="H1470" i="1" s="1"/>
  <c r="H1469" i="1"/>
  <c r="G1469" i="1"/>
  <c r="D1469" i="1"/>
  <c r="C1469" i="1"/>
  <c r="D1468" i="1"/>
  <c r="G1468" i="1" s="1"/>
  <c r="C1468" i="1"/>
  <c r="H1468" i="1" s="1"/>
  <c r="H1467" i="1"/>
  <c r="G1467" i="1"/>
  <c r="D1467" i="1"/>
  <c r="C1467" i="1"/>
  <c r="D1466" i="1"/>
  <c r="G1466" i="1" s="1"/>
  <c r="C1466" i="1"/>
  <c r="H1466" i="1" s="1"/>
  <c r="H1465" i="1"/>
  <c r="G1465" i="1"/>
  <c r="D1465" i="1"/>
  <c r="C1465" i="1"/>
  <c r="D1464" i="1"/>
  <c r="G1464" i="1" s="1"/>
  <c r="C1464" i="1"/>
  <c r="H1464" i="1" s="1"/>
  <c r="H1463" i="1"/>
  <c r="G1463" i="1"/>
  <c r="D1463" i="1"/>
  <c r="C1463" i="1"/>
  <c r="D1462" i="1"/>
  <c r="G1462" i="1" s="1"/>
  <c r="C1462" i="1"/>
  <c r="H1462" i="1" s="1"/>
  <c r="H1461" i="1"/>
  <c r="G1461" i="1"/>
  <c r="D1461" i="1"/>
  <c r="C1461" i="1"/>
  <c r="D1460" i="1"/>
  <c r="G1460" i="1" s="1"/>
  <c r="C1460" i="1"/>
  <c r="H1460" i="1" s="1"/>
  <c r="H1459" i="1"/>
  <c r="G1459" i="1"/>
  <c r="D1459" i="1"/>
  <c r="C1459" i="1"/>
  <c r="D1458" i="1"/>
  <c r="G1458" i="1" s="1"/>
  <c r="C1458" i="1"/>
  <c r="H1458" i="1" s="1"/>
  <c r="H1457" i="1"/>
  <c r="G1457" i="1"/>
  <c r="D1457" i="1"/>
  <c r="C1457" i="1"/>
  <c r="D1456" i="1"/>
  <c r="G1456" i="1" s="1"/>
  <c r="C1456" i="1"/>
  <c r="H1456" i="1" s="1"/>
  <c r="H1455" i="1"/>
  <c r="G1455" i="1"/>
  <c r="D1455" i="1"/>
  <c r="C1455" i="1"/>
  <c r="D1454" i="1"/>
  <c r="G1454" i="1" s="1"/>
  <c r="C1454" i="1"/>
  <c r="H1454" i="1" s="1"/>
  <c r="H1453" i="1"/>
  <c r="G1453" i="1"/>
  <c r="D1453" i="1"/>
  <c r="C1453" i="1"/>
  <c r="D1452" i="1"/>
  <c r="G1452" i="1" s="1"/>
  <c r="C1452" i="1"/>
  <c r="H1452" i="1" s="1"/>
  <c r="H1451" i="1"/>
  <c r="G1451" i="1"/>
  <c r="D1451" i="1"/>
  <c r="C1451" i="1"/>
  <c r="D1450" i="1"/>
  <c r="G1450" i="1" s="1"/>
  <c r="C1450" i="1"/>
  <c r="H1450" i="1" s="1"/>
  <c r="H1449" i="1"/>
  <c r="G1449" i="1"/>
  <c r="D1449" i="1"/>
  <c r="C1449" i="1"/>
  <c r="D1448" i="1"/>
  <c r="G1448" i="1" s="1"/>
  <c r="C1448" i="1"/>
  <c r="H1448" i="1" s="1"/>
  <c r="H1447" i="1"/>
  <c r="G1447" i="1"/>
  <c r="D1447" i="1"/>
  <c r="C1447" i="1"/>
  <c r="D1446" i="1"/>
  <c r="G1446" i="1" s="1"/>
  <c r="C1446" i="1"/>
  <c r="H1446" i="1" s="1"/>
  <c r="H1445" i="1"/>
  <c r="G1445" i="1"/>
  <c r="D1445" i="1"/>
  <c r="C1445" i="1"/>
  <c r="D1444" i="1"/>
  <c r="G1444" i="1" s="1"/>
  <c r="C1444" i="1"/>
  <c r="H1444" i="1" s="1"/>
  <c r="H1443" i="1"/>
  <c r="G1443" i="1"/>
  <c r="D1443" i="1"/>
  <c r="C1443" i="1"/>
  <c r="D1442" i="1"/>
  <c r="G1442" i="1" s="1"/>
  <c r="C1442" i="1"/>
  <c r="H1442" i="1" s="1"/>
  <c r="H1441" i="1"/>
  <c r="G1441" i="1"/>
  <c r="D1441" i="1"/>
  <c r="C1441" i="1"/>
  <c r="D1440" i="1"/>
  <c r="G1440" i="1" s="1"/>
  <c r="C1440" i="1"/>
  <c r="H1440" i="1" s="1"/>
  <c r="H1439" i="1"/>
  <c r="G1439" i="1"/>
  <c r="D1439" i="1"/>
  <c r="C1439" i="1"/>
  <c r="D1438" i="1"/>
  <c r="G1438" i="1" s="1"/>
  <c r="C1438" i="1"/>
  <c r="H1438" i="1" s="1"/>
  <c r="H1437" i="1"/>
  <c r="G1437" i="1"/>
  <c r="D1437" i="1"/>
  <c r="C1437" i="1"/>
  <c r="D1436" i="1"/>
  <c r="G1436" i="1" s="1"/>
  <c r="C1436" i="1"/>
  <c r="H1436" i="1" s="1"/>
  <c r="H1435" i="1"/>
  <c r="G1435" i="1"/>
  <c r="D1435" i="1"/>
  <c r="C1435" i="1"/>
  <c r="D1434" i="1"/>
  <c r="G1434" i="1" s="1"/>
  <c r="C1434" i="1"/>
  <c r="H1434" i="1" s="1"/>
  <c r="H1433" i="1"/>
  <c r="G1433" i="1"/>
  <c r="D1433" i="1"/>
  <c r="C1433" i="1"/>
  <c r="D1432" i="1"/>
  <c r="G1432" i="1" s="1"/>
  <c r="C1432" i="1"/>
  <c r="H1432" i="1" s="1"/>
  <c r="H1431" i="1"/>
  <c r="G1431" i="1"/>
  <c r="D1431" i="1"/>
  <c r="C1431" i="1"/>
  <c r="D1430" i="1"/>
  <c r="G1430" i="1" s="1"/>
  <c r="C1430" i="1"/>
  <c r="H1430" i="1" s="1"/>
  <c r="H1429" i="1"/>
  <c r="G1429" i="1"/>
  <c r="D1429" i="1"/>
  <c r="C1429" i="1"/>
  <c r="D1428" i="1"/>
  <c r="G1428" i="1" s="1"/>
  <c r="C1428" i="1"/>
  <c r="H1428" i="1" s="1"/>
  <c r="H1427" i="1"/>
  <c r="G1427" i="1"/>
  <c r="D1427" i="1"/>
  <c r="C1427" i="1"/>
  <c r="D1426" i="1"/>
  <c r="G1426" i="1" s="1"/>
  <c r="C1426" i="1"/>
  <c r="H1426" i="1" s="1"/>
  <c r="H1425" i="1"/>
  <c r="G1425" i="1"/>
  <c r="D1425" i="1"/>
  <c r="C1425" i="1"/>
  <c r="D1424" i="1"/>
  <c r="G1424" i="1" s="1"/>
  <c r="C1424" i="1"/>
  <c r="H1424" i="1" s="1"/>
  <c r="H1423" i="1"/>
  <c r="G1423" i="1"/>
  <c r="D1423" i="1"/>
  <c r="C1423" i="1"/>
  <c r="D1422" i="1"/>
  <c r="G1422" i="1" s="1"/>
  <c r="C1422" i="1"/>
  <c r="H1422" i="1" s="1"/>
  <c r="H1421" i="1"/>
  <c r="G1421" i="1"/>
  <c r="D1421" i="1"/>
  <c r="C1421" i="1"/>
  <c r="D1420" i="1"/>
  <c r="G1420" i="1" s="1"/>
  <c r="C1420" i="1"/>
  <c r="H1420" i="1" s="1"/>
  <c r="H1419" i="1"/>
  <c r="G1419" i="1"/>
  <c r="D1419" i="1"/>
  <c r="C1419" i="1"/>
  <c r="D1418" i="1"/>
  <c r="G1418" i="1" s="1"/>
  <c r="C1418" i="1"/>
  <c r="H1418" i="1" s="1"/>
  <c r="H1417" i="1"/>
  <c r="G1417" i="1"/>
  <c r="D1417" i="1"/>
  <c r="C1417" i="1"/>
  <c r="D1416" i="1"/>
  <c r="G1416" i="1" s="1"/>
  <c r="C1416" i="1"/>
  <c r="H1416" i="1" s="1"/>
  <c r="H1415" i="1"/>
  <c r="G1415" i="1"/>
  <c r="D1415" i="1"/>
  <c r="C1415" i="1"/>
  <c r="D1414" i="1"/>
  <c r="G1414" i="1" s="1"/>
  <c r="C1414" i="1"/>
  <c r="H1414" i="1" s="1"/>
  <c r="H1413" i="1"/>
  <c r="G1413" i="1"/>
  <c r="D1413" i="1"/>
  <c r="C1413" i="1"/>
  <c r="D1412" i="1"/>
  <c r="G1412" i="1" s="1"/>
  <c r="C1412" i="1"/>
  <c r="H1412" i="1" s="1"/>
  <c r="H1411" i="1"/>
  <c r="G1411" i="1"/>
  <c r="D1411" i="1"/>
  <c r="C1411" i="1"/>
  <c r="D1410" i="1"/>
  <c r="G1410" i="1" s="1"/>
  <c r="C1410" i="1"/>
  <c r="H1410" i="1" s="1"/>
  <c r="H1409" i="1"/>
  <c r="G1409" i="1"/>
  <c r="D1409" i="1"/>
  <c r="C1409" i="1"/>
  <c r="D1408" i="1"/>
  <c r="G1408" i="1" s="1"/>
  <c r="C1408" i="1"/>
  <c r="H1408" i="1" s="1"/>
  <c r="H1407" i="1"/>
  <c r="G1407" i="1"/>
  <c r="D1407" i="1"/>
  <c r="C1407" i="1"/>
  <c r="D1406" i="1"/>
  <c r="G1406" i="1" s="1"/>
  <c r="C1406" i="1"/>
  <c r="H1406" i="1" s="1"/>
  <c r="H1405" i="1"/>
  <c r="G1405" i="1"/>
  <c r="D1405" i="1"/>
  <c r="C1405" i="1"/>
  <c r="D1404" i="1"/>
  <c r="G1404" i="1" s="1"/>
  <c r="C1404" i="1"/>
  <c r="H1404" i="1" s="1"/>
  <c r="H1403" i="1"/>
  <c r="G1403" i="1"/>
  <c r="D1403" i="1"/>
  <c r="C1403" i="1"/>
  <c r="D1402" i="1"/>
  <c r="G1402" i="1" s="1"/>
  <c r="C1402" i="1"/>
  <c r="H1402" i="1" s="1"/>
  <c r="H1401" i="1"/>
  <c r="G1401" i="1"/>
  <c r="D1401" i="1"/>
  <c r="C1401" i="1"/>
  <c r="D1400" i="1"/>
  <c r="G1400" i="1" s="1"/>
  <c r="C1400" i="1"/>
  <c r="H1400" i="1" s="1"/>
  <c r="H1399" i="1"/>
  <c r="G1399" i="1"/>
  <c r="D1399" i="1"/>
  <c r="C1399" i="1"/>
  <c r="D1398" i="1"/>
  <c r="G1398" i="1" s="1"/>
  <c r="C1398" i="1"/>
  <c r="H1398" i="1" s="1"/>
  <c r="H1397" i="1"/>
  <c r="G1397" i="1"/>
  <c r="D1397" i="1"/>
  <c r="C1397" i="1"/>
  <c r="D1396" i="1"/>
  <c r="G1396" i="1" s="1"/>
  <c r="C1396" i="1"/>
  <c r="H1396" i="1" s="1"/>
  <c r="H1395" i="1"/>
  <c r="G1395" i="1"/>
  <c r="D1395" i="1"/>
  <c r="C1395" i="1"/>
  <c r="D1394" i="1"/>
  <c r="G1394" i="1" s="1"/>
  <c r="C1394" i="1"/>
  <c r="H1393" i="1"/>
  <c r="G1393" i="1"/>
  <c r="D1393" i="1"/>
  <c r="C1393" i="1"/>
  <c r="D1392" i="1"/>
  <c r="G1392" i="1" s="1"/>
  <c r="C1392" i="1"/>
  <c r="H1392" i="1" s="1"/>
  <c r="H1391" i="1"/>
  <c r="G1391" i="1"/>
  <c r="D1391" i="1"/>
  <c r="C1391" i="1"/>
  <c r="D1390" i="1"/>
  <c r="G1390" i="1" s="1"/>
  <c r="C1390" i="1"/>
  <c r="H1389" i="1"/>
  <c r="D1389" i="1"/>
  <c r="C1389" i="1"/>
  <c r="D1388" i="1"/>
  <c r="G1388" i="1" s="1"/>
  <c r="C1388" i="1"/>
  <c r="H1387" i="1"/>
  <c r="D1387" i="1"/>
  <c r="C1387" i="1"/>
  <c r="G1387" i="1" s="1"/>
  <c r="D1386" i="1"/>
  <c r="C1386" i="1"/>
  <c r="D1385" i="1"/>
  <c r="C1385" i="1"/>
  <c r="D1384" i="1"/>
  <c r="C1384" i="1"/>
  <c r="H1384" i="1" s="1"/>
  <c r="H1383" i="1"/>
  <c r="D1383" i="1"/>
  <c r="C1383" i="1"/>
  <c r="G1383" i="1" s="1"/>
  <c r="D1382" i="1"/>
  <c r="G1382" i="1" s="1"/>
  <c r="C1382" i="1"/>
  <c r="H1381" i="1"/>
  <c r="G1381" i="1"/>
  <c r="D1381" i="1"/>
  <c r="C1381" i="1"/>
  <c r="D1380" i="1"/>
  <c r="G1380" i="1" s="1"/>
  <c r="C1380" i="1"/>
  <c r="H1380" i="1" s="1"/>
  <c r="H1379" i="1"/>
  <c r="G1379" i="1"/>
  <c r="D1379" i="1"/>
  <c r="C1379" i="1"/>
  <c r="D1378" i="1"/>
  <c r="G1378" i="1" s="1"/>
  <c r="C1378" i="1"/>
  <c r="H1377" i="1"/>
  <c r="G1377" i="1"/>
  <c r="D1377" i="1"/>
  <c r="C1377" i="1"/>
  <c r="D1376" i="1"/>
  <c r="G1376" i="1" s="1"/>
  <c r="C1376" i="1"/>
  <c r="H1376" i="1" s="1"/>
  <c r="H1375" i="1"/>
  <c r="G1375" i="1"/>
  <c r="D1375" i="1"/>
  <c r="C1375" i="1"/>
  <c r="D1374" i="1"/>
  <c r="G1374" i="1" s="1"/>
  <c r="C1374" i="1"/>
  <c r="H1373" i="1"/>
  <c r="G1373" i="1"/>
  <c r="D1373" i="1"/>
  <c r="C1373" i="1"/>
  <c r="D1372" i="1"/>
  <c r="G1372" i="1" s="1"/>
  <c r="C1372" i="1"/>
  <c r="H1372" i="1" s="1"/>
  <c r="H1371" i="1"/>
  <c r="G1371" i="1"/>
  <c r="D1371" i="1"/>
  <c r="C1371" i="1"/>
  <c r="D1370" i="1"/>
  <c r="G1370" i="1" s="1"/>
  <c r="C1370" i="1"/>
  <c r="H1369" i="1"/>
  <c r="G1369" i="1"/>
  <c r="D1369" i="1"/>
  <c r="C1369" i="1"/>
  <c r="D1368" i="1"/>
  <c r="G1368" i="1" s="1"/>
  <c r="C1368" i="1"/>
  <c r="H1368" i="1" s="1"/>
  <c r="H1367" i="1"/>
  <c r="G1367" i="1"/>
  <c r="D1367" i="1"/>
  <c r="C1367" i="1"/>
  <c r="D1366" i="1"/>
  <c r="G1366" i="1" s="1"/>
  <c r="C1366" i="1"/>
  <c r="H1365" i="1"/>
  <c r="G1365" i="1"/>
  <c r="D1365" i="1"/>
  <c r="C1365" i="1"/>
  <c r="D1364" i="1"/>
  <c r="G1364" i="1" s="1"/>
  <c r="C1364" i="1"/>
  <c r="H1364" i="1" s="1"/>
  <c r="H1363" i="1"/>
  <c r="G1363" i="1"/>
  <c r="D1363" i="1"/>
  <c r="C1363" i="1"/>
  <c r="G1362" i="1"/>
  <c r="D1362" i="1"/>
  <c r="C1362" i="1"/>
  <c r="H1362" i="1" s="1"/>
  <c r="H1361" i="1"/>
  <c r="G1361" i="1"/>
  <c r="D1361" i="1"/>
  <c r="C1361" i="1"/>
  <c r="D1360" i="1"/>
  <c r="G1360" i="1" s="1"/>
  <c r="C1360" i="1"/>
  <c r="H1359" i="1"/>
  <c r="G1359" i="1"/>
  <c r="D1359" i="1"/>
  <c r="C1359" i="1"/>
  <c r="D1358" i="1"/>
  <c r="G1358" i="1" s="1"/>
  <c r="C1358" i="1"/>
  <c r="H1358" i="1" s="1"/>
  <c r="H1357" i="1"/>
  <c r="G1357" i="1"/>
  <c r="D1357" i="1"/>
  <c r="C1357" i="1"/>
  <c r="G1356" i="1"/>
  <c r="D1356" i="1"/>
  <c r="C1356" i="1"/>
  <c r="H1356" i="1" s="1"/>
  <c r="H1355" i="1"/>
  <c r="G1355" i="1"/>
  <c r="D1355" i="1"/>
  <c r="C1355" i="1"/>
  <c r="G1354" i="1"/>
  <c r="D1354" i="1"/>
  <c r="C1354" i="1"/>
  <c r="H1353" i="1"/>
  <c r="G1353" i="1"/>
  <c r="D1353" i="1"/>
  <c r="C1353" i="1"/>
  <c r="D1352" i="1"/>
  <c r="G1352" i="1" s="1"/>
  <c r="C1352" i="1"/>
  <c r="H1351" i="1"/>
  <c r="G1351" i="1"/>
  <c r="D1351" i="1"/>
  <c r="C1351" i="1"/>
  <c r="D1350" i="1"/>
  <c r="G1350" i="1" s="1"/>
  <c r="C1350" i="1"/>
  <c r="H1350" i="1" s="1"/>
  <c r="H1349" i="1"/>
  <c r="G1349" i="1"/>
  <c r="D1349" i="1"/>
  <c r="C1349" i="1"/>
  <c r="D1348" i="1"/>
  <c r="G1348" i="1" s="1"/>
  <c r="C1348" i="1"/>
  <c r="H1348" i="1" s="1"/>
  <c r="H1347" i="1"/>
  <c r="G1347" i="1"/>
  <c r="D1347" i="1"/>
  <c r="C1347" i="1"/>
  <c r="G1346" i="1"/>
  <c r="D1346" i="1"/>
  <c r="C1346" i="1"/>
  <c r="H1346" i="1" s="1"/>
  <c r="H1345" i="1"/>
  <c r="G1345" i="1"/>
  <c r="D1345" i="1"/>
  <c r="C1345" i="1"/>
  <c r="D1344" i="1"/>
  <c r="G1344" i="1" s="1"/>
  <c r="C1344" i="1"/>
  <c r="H1343" i="1"/>
  <c r="G1343" i="1"/>
  <c r="D1343" i="1"/>
  <c r="C1343" i="1"/>
  <c r="D1342" i="1"/>
  <c r="G1342" i="1" s="1"/>
  <c r="C1342" i="1"/>
  <c r="H1342" i="1" s="1"/>
  <c r="D1341" i="1"/>
  <c r="H1341" i="1" s="1"/>
  <c r="C1341" i="1"/>
  <c r="D1340" i="1"/>
  <c r="G1340" i="1" s="1"/>
  <c r="C1340" i="1"/>
  <c r="D1339" i="1"/>
  <c r="H1339" i="1" s="1"/>
  <c r="C1339" i="1"/>
  <c r="G1338" i="1"/>
  <c r="D1338" i="1"/>
  <c r="C1338" i="1"/>
  <c r="H1337" i="1"/>
  <c r="G1337" i="1"/>
  <c r="D1337" i="1"/>
  <c r="C1337" i="1"/>
  <c r="D1336" i="1"/>
  <c r="G1336" i="1" s="1"/>
  <c r="C1336" i="1"/>
  <c r="H1335" i="1"/>
  <c r="G1335" i="1"/>
  <c r="D1335" i="1"/>
  <c r="C1335" i="1"/>
  <c r="D1334" i="1"/>
  <c r="G1334" i="1" s="1"/>
  <c r="C1334" i="1"/>
  <c r="H1334" i="1" s="1"/>
  <c r="H1333" i="1"/>
  <c r="G1333" i="1"/>
  <c r="D1333" i="1"/>
  <c r="C1333" i="1"/>
  <c r="D1332" i="1"/>
  <c r="G1332" i="1" s="1"/>
  <c r="C1332" i="1"/>
  <c r="H1332" i="1" s="1"/>
  <c r="H1331" i="1"/>
  <c r="G1331" i="1"/>
  <c r="D1331" i="1"/>
  <c r="C1331" i="1"/>
  <c r="G1330" i="1"/>
  <c r="D1330" i="1"/>
  <c r="C1330" i="1"/>
  <c r="H1330" i="1" s="1"/>
  <c r="H1329" i="1"/>
  <c r="G1329" i="1"/>
  <c r="D1329" i="1"/>
  <c r="C1329" i="1"/>
  <c r="D1328" i="1"/>
  <c r="G1328" i="1" s="1"/>
  <c r="C1328" i="1"/>
  <c r="H1327" i="1"/>
  <c r="G1327" i="1"/>
  <c r="D1327" i="1"/>
  <c r="C1327" i="1"/>
  <c r="D1326" i="1"/>
  <c r="G1326" i="1" s="1"/>
  <c r="C1326" i="1"/>
  <c r="H1326" i="1" s="1"/>
  <c r="H1325" i="1"/>
  <c r="G1325" i="1"/>
  <c r="D1325" i="1"/>
  <c r="C1325" i="1"/>
  <c r="G1324" i="1"/>
  <c r="D1324" i="1"/>
  <c r="C1324" i="1"/>
  <c r="H1324" i="1" s="1"/>
  <c r="H1323" i="1"/>
  <c r="G1323" i="1"/>
  <c r="D1323" i="1"/>
  <c r="C1323" i="1"/>
  <c r="G1322" i="1"/>
  <c r="D1322" i="1"/>
  <c r="C1322" i="1"/>
  <c r="H1321" i="1"/>
  <c r="G1321" i="1"/>
  <c r="D1321" i="1"/>
  <c r="C1321" i="1"/>
  <c r="D1320" i="1"/>
  <c r="G1320" i="1" s="1"/>
  <c r="C1320" i="1"/>
  <c r="H1319" i="1"/>
  <c r="G1319" i="1"/>
  <c r="D1319" i="1"/>
  <c r="C1319" i="1"/>
  <c r="D1318" i="1"/>
  <c r="G1318" i="1" s="1"/>
  <c r="C1318" i="1"/>
  <c r="H1318" i="1" s="1"/>
  <c r="D1317" i="1"/>
  <c r="H1317" i="1" s="1"/>
  <c r="C1317" i="1"/>
  <c r="D1316" i="1"/>
  <c r="G1316" i="1" s="1"/>
  <c r="C1316" i="1"/>
  <c r="H1316" i="1" s="1"/>
  <c r="H1315" i="1"/>
  <c r="G1315" i="1"/>
  <c r="D1315" i="1"/>
  <c r="C1315" i="1"/>
  <c r="G1314" i="1"/>
  <c r="D1314" i="1"/>
  <c r="C1314" i="1"/>
  <c r="H1314" i="1" s="1"/>
  <c r="H1313" i="1"/>
  <c r="G1313" i="1"/>
  <c r="D1313" i="1"/>
  <c r="C1313" i="1"/>
  <c r="D1312" i="1"/>
  <c r="G1312" i="1" s="1"/>
  <c r="C1312" i="1"/>
  <c r="H1311" i="1"/>
  <c r="D1311" i="1"/>
  <c r="G1311" i="1" s="1"/>
  <c r="C1311" i="1"/>
  <c r="D1310" i="1"/>
  <c r="G1310" i="1" s="1"/>
  <c r="C1310" i="1"/>
  <c r="H1310" i="1" s="1"/>
  <c r="H1309" i="1"/>
  <c r="G1309" i="1"/>
  <c r="D1309" i="1"/>
  <c r="C1309" i="1"/>
  <c r="G1308" i="1"/>
  <c r="D1308" i="1"/>
  <c r="C1308" i="1"/>
  <c r="H1308" i="1" s="1"/>
  <c r="H1307" i="1"/>
  <c r="G1307" i="1"/>
  <c r="D1307" i="1"/>
  <c r="C1307" i="1"/>
  <c r="D1306" i="1"/>
  <c r="G1306" i="1" s="1"/>
  <c r="C1306" i="1"/>
  <c r="H1305" i="1"/>
  <c r="G1305" i="1"/>
  <c r="D1305" i="1"/>
  <c r="C1305" i="1"/>
  <c r="D1304" i="1"/>
  <c r="G1304" i="1" s="1"/>
  <c r="C1304" i="1"/>
  <c r="H1303" i="1"/>
  <c r="G1303" i="1"/>
  <c r="D1303" i="1"/>
  <c r="C1303" i="1"/>
  <c r="D1302" i="1"/>
  <c r="G1302" i="1" s="1"/>
  <c r="C1302" i="1"/>
  <c r="H1302" i="1" s="1"/>
  <c r="D1301" i="1"/>
  <c r="H1301" i="1" s="1"/>
  <c r="C1301" i="1"/>
  <c r="D1300" i="1"/>
  <c r="G1300" i="1" s="1"/>
  <c r="C1300" i="1"/>
  <c r="H1299" i="1"/>
  <c r="G1299" i="1"/>
  <c r="D1299" i="1"/>
  <c r="C1299" i="1"/>
  <c r="G1298" i="1"/>
  <c r="D1298" i="1"/>
  <c r="C1298" i="1"/>
  <c r="H1298" i="1" s="1"/>
  <c r="G1297" i="1"/>
  <c r="D1297" i="1"/>
  <c r="C1297" i="1"/>
  <c r="H1297" i="1" s="1"/>
  <c r="D1296" i="1"/>
  <c r="G1296" i="1" s="1"/>
  <c r="C1296" i="1"/>
  <c r="D1295" i="1"/>
  <c r="H1295" i="1" s="1"/>
  <c r="C1295" i="1"/>
  <c r="D1294" i="1"/>
  <c r="G1294" i="1" s="1"/>
  <c r="C1294" i="1"/>
  <c r="H1294" i="1" s="1"/>
  <c r="G1293" i="1"/>
  <c r="D1293" i="1"/>
  <c r="H1293" i="1" s="1"/>
  <c r="C1293" i="1"/>
  <c r="D1292" i="1"/>
  <c r="C1292" i="1"/>
  <c r="H1292" i="1" s="1"/>
  <c r="D1291" i="1"/>
  <c r="C1291" i="1"/>
  <c r="H1291" i="1" s="1"/>
  <c r="G1290" i="1"/>
  <c r="D1290" i="1"/>
  <c r="C1290" i="1"/>
  <c r="H1289" i="1"/>
  <c r="G1289" i="1"/>
  <c r="D1289" i="1"/>
  <c r="C1289" i="1"/>
  <c r="D1288" i="1"/>
  <c r="G1288" i="1" s="1"/>
  <c r="C1288" i="1"/>
  <c r="D1287" i="1"/>
  <c r="C1287" i="1"/>
  <c r="G1286" i="1"/>
  <c r="D1286" i="1"/>
  <c r="C1286" i="1"/>
  <c r="H1286" i="1" s="1"/>
  <c r="D1285" i="1"/>
  <c r="H1285" i="1" s="1"/>
  <c r="C1285" i="1"/>
  <c r="D1284" i="1"/>
  <c r="G1284" i="1" s="1"/>
  <c r="C1284" i="1"/>
  <c r="H1283" i="1"/>
  <c r="G1283" i="1"/>
  <c r="D1283" i="1"/>
  <c r="C1283" i="1"/>
  <c r="G1282" i="1"/>
  <c r="D1282" i="1"/>
  <c r="C1282" i="1"/>
  <c r="H1282" i="1" s="1"/>
  <c r="D1281" i="1"/>
  <c r="D1280" i="1"/>
  <c r="G1280" i="1" s="1"/>
  <c r="C1280" i="1"/>
  <c r="D1279" i="1"/>
  <c r="H1279" i="1" s="1"/>
  <c r="C1279" i="1"/>
  <c r="G1277" i="1"/>
  <c r="D1277" i="1"/>
  <c r="H1277" i="1" s="1"/>
  <c r="C1277" i="1"/>
  <c r="G1276" i="1"/>
  <c r="D1276" i="1"/>
  <c r="C1276" i="1"/>
  <c r="H1276" i="1" s="1"/>
  <c r="H1275" i="1"/>
  <c r="D1275" i="1"/>
  <c r="G1275" i="1" s="1"/>
  <c r="C1275" i="1"/>
  <c r="G1274" i="1"/>
  <c r="D1274" i="1"/>
  <c r="C1274" i="1"/>
  <c r="H1273" i="1"/>
  <c r="G1273" i="1"/>
  <c r="D1273" i="1"/>
  <c r="C1273" i="1"/>
  <c r="D1272" i="1"/>
  <c r="G1272" i="1" s="1"/>
  <c r="C1272" i="1"/>
  <c r="D1271" i="1"/>
  <c r="H1271" i="1" s="1"/>
  <c r="C1271" i="1"/>
  <c r="G1270" i="1"/>
  <c r="D1270" i="1"/>
  <c r="C1270" i="1"/>
  <c r="H1270" i="1" s="1"/>
  <c r="D1269" i="1"/>
  <c r="H1269" i="1" s="1"/>
  <c r="C1269" i="1"/>
  <c r="D1268" i="1"/>
  <c r="G1268" i="1" s="1"/>
  <c r="C1268" i="1"/>
  <c r="D1267" i="1"/>
  <c r="H1267" i="1" s="1"/>
  <c r="C1267" i="1"/>
  <c r="D1266" i="1"/>
  <c r="G1266" i="1" s="1"/>
  <c r="C1266" i="1"/>
  <c r="H1265" i="1"/>
  <c r="D1265" i="1"/>
  <c r="G1265" i="1" s="1"/>
  <c r="C1265" i="1"/>
  <c r="C1264" i="1"/>
  <c r="D1263" i="1"/>
  <c r="H1263" i="1" s="1"/>
  <c r="C1263" i="1"/>
  <c r="D1262" i="1"/>
  <c r="C1262" i="1"/>
  <c r="H1262" i="1" s="1"/>
  <c r="D1261" i="1"/>
  <c r="C1261" i="1"/>
  <c r="G1261" i="1" s="1"/>
  <c r="D1260" i="1"/>
  <c r="C1260" i="1"/>
  <c r="C1259" i="1"/>
  <c r="D1258" i="1"/>
  <c r="G1258" i="1" s="1"/>
  <c r="C1258" i="1"/>
  <c r="H1257" i="1"/>
  <c r="G1257" i="1"/>
  <c r="D1257" i="1"/>
  <c r="C1257" i="1"/>
  <c r="C1256" i="1"/>
  <c r="D1254" i="1"/>
  <c r="C1254" i="1"/>
  <c r="H1254" i="1" s="1"/>
  <c r="D1253" i="1"/>
  <c r="C1253" i="1"/>
  <c r="H1253" i="1" s="1"/>
  <c r="D1252" i="1"/>
  <c r="C1252" i="1"/>
  <c r="G1252" i="1" s="1"/>
  <c r="D1251" i="1"/>
  <c r="C1251" i="1"/>
  <c r="G1250" i="1"/>
  <c r="D1250" i="1"/>
  <c r="C1250" i="1"/>
  <c r="H1250" i="1" s="1"/>
  <c r="H1249" i="1"/>
  <c r="G1249" i="1"/>
  <c r="D1249" i="1"/>
  <c r="C1249" i="1"/>
  <c r="G1248" i="1"/>
  <c r="D1248" i="1"/>
  <c r="C1248" i="1"/>
  <c r="D1247" i="1"/>
  <c r="H1247" i="1" s="1"/>
  <c r="C1247" i="1"/>
  <c r="D1246" i="1"/>
  <c r="C1246" i="1"/>
  <c r="D1245" i="1"/>
  <c r="C1245" i="1"/>
  <c r="G1245" i="1" s="1"/>
  <c r="D1244" i="1"/>
  <c r="C1244" i="1"/>
  <c r="H1244" i="1" s="1"/>
  <c r="H1243" i="1"/>
  <c r="D1243" i="1"/>
  <c r="C1243" i="1"/>
  <c r="G1243" i="1" s="1"/>
  <c r="G1242" i="1"/>
  <c r="D1242" i="1"/>
  <c r="C1242" i="1"/>
  <c r="H1241" i="1"/>
  <c r="G1241" i="1"/>
  <c r="D1241" i="1"/>
  <c r="C1241" i="1"/>
  <c r="D1240" i="1"/>
  <c r="G1240" i="1" s="1"/>
  <c r="C1240" i="1"/>
  <c r="G1239" i="1"/>
  <c r="D1239" i="1"/>
  <c r="C1239" i="1"/>
  <c r="H1239" i="1" s="1"/>
  <c r="D1238" i="1"/>
  <c r="C1238" i="1"/>
  <c r="H1238" i="1" s="1"/>
  <c r="D1237" i="1"/>
  <c r="C1237" i="1"/>
  <c r="H1237" i="1" s="1"/>
  <c r="D1236" i="1"/>
  <c r="C1236" i="1"/>
  <c r="G1236" i="1" s="1"/>
  <c r="D1235" i="1"/>
  <c r="C1235" i="1"/>
  <c r="H1235" i="1" s="1"/>
  <c r="G1234" i="1"/>
  <c r="D1234" i="1"/>
  <c r="C1234" i="1"/>
  <c r="H1234" i="1" s="1"/>
  <c r="H1233" i="1"/>
  <c r="G1233" i="1"/>
  <c r="D1233" i="1"/>
  <c r="C1233" i="1"/>
  <c r="G1232" i="1"/>
  <c r="D1232" i="1"/>
  <c r="C1232" i="1"/>
  <c r="D1231" i="1"/>
  <c r="H1231" i="1" s="1"/>
  <c r="C1231" i="1"/>
  <c r="D1230" i="1"/>
  <c r="C1230" i="1"/>
  <c r="D1229" i="1"/>
  <c r="C1229" i="1"/>
  <c r="G1229" i="1" s="1"/>
  <c r="D1228" i="1"/>
  <c r="C1228" i="1"/>
  <c r="H1228" i="1" s="1"/>
  <c r="H1227" i="1"/>
  <c r="D1227" i="1"/>
  <c r="C1227" i="1"/>
  <c r="G1227" i="1" s="1"/>
  <c r="G1226" i="1"/>
  <c r="D1226" i="1"/>
  <c r="C1226" i="1"/>
  <c r="H1225" i="1"/>
  <c r="G1225" i="1"/>
  <c r="D1225" i="1"/>
  <c r="C1225" i="1"/>
  <c r="D1224" i="1"/>
  <c r="G1224" i="1" s="1"/>
  <c r="C1224" i="1"/>
  <c r="G1223" i="1"/>
  <c r="D1223" i="1"/>
  <c r="C1223" i="1"/>
  <c r="H1223" i="1" s="1"/>
  <c r="D1222" i="1"/>
  <c r="C1222" i="1"/>
  <c r="H1222" i="1" s="1"/>
  <c r="D1221" i="1"/>
  <c r="C1221" i="1"/>
  <c r="H1221" i="1" s="1"/>
  <c r="D1220" i="1"/>
  <c r="C1220" i="1"/>
  <c r="G1220" i="1" s="1"/>
  <c r="D1219" i="1"/>
  <c r="C1219" i="1"/>
  <c r="H1219" i="1" s="1"/>
  <c r="G1218" i="1"/>
  <c r="D1218" i="1"/>
  <c r="C1218" i="1"/>
  <c r="H1218" i="1" s="1"/>
  <c r="H1217" i="1"/>
  <c r="G1217" i="1"/>
  <c r="D1217" i="1"/>
  <c r="C1217" i="1"/>
  <c r="G1216" i="1"/>
  <c r="D1216" i="1"/>
  <c r="C1216" i="1"/>
  <c r="D1215" i="1"/>
  <c r="H1215" i="1" s="1"/>
  <c r="C1215" i="1"/>
  <c r="D1214" i="1"/>
  <c r="C1214" i="1"/>
  <c r="D1213" i="1"/>
  <c r="C1213" i="1"/>
  <c r="G1213" i="1" s="1"/>
  <c r="D1212" i="1"/>
  <c r="C1212" i="1"/>
  <c r="H1212" i="1" s="1"/>
  <c r="H1211" i="1"/>
  <c r="D1211" i="1"/>
  <c r="C1211" i="1"/>
  <c r="G1211" i="1" s="1"/>
  <c r="G1210" i="1"/>
  <c r="D1210" i="1"/>
  <c r="C1210" i="1"/>
  <c r="H1209" i="1"/>
  <c r="G1209" i="1"/>
  <c r="D1209" i="1"/>
  <c r="C1209" i="1"/>
  <c r="D1208" i="1"/>
  <c r="G1208" i="1" s="1"/>
  <c r="C1208" i="1"/>
  <c r="G1207" i="1"/>
  <c r="D1207" i="1"/>
  <c r="C1207" i="1"/>
  <c r="H1207" i="1" s="1"/>
  <c r="D1206" i="1"/>
  <c r="C1206" i="1"/>
  <c r="H1206" i="1" s="1"/>
  <c r="D1205" i="1"/>
  <c r="C1205" i="1"/>
  <c r="H1205" i="1" s="1"/>
  <c r="D1204" i="1"/>
  <c r="C1204" i="1"/>
  <c r="G1204" i="1" s="1"/>
  <c r="D1203" i="1"/>
  <c r="C1203" i="1"/>
  <c r="H1203" i="1" s="1"/>
  <c r="G1202" i="1"/>
  <c r="D1202" i="1"/>
  <c r="C1202" i="1"/>
  <c r="H1202" i="1" s="1"/>
  <c r="D1201" i="1"/>
  <c r="D1200" i="1"/>
  <c r="G1200" i="1" s="1"/>
  <c r="C1200" i="1"/>
  <c r="D1199" i="1"/>
  <c r="H1199" i="1" s="1"/>
  <c r="C1199" i="1"/>
  <c r="D1198" i="1"/>
  <c r="C1198" i="1"/>
  <c r="D1197" i="1"/>
  <c r="C1197" i="1"/>
  <c r="G1197" i="1" s="1"/>
  <c r="D1196" i="1"/>
  <c r="C1196" i="1"/>
  <c r="H1196" i="1" s="1"/>
  <c r="H1195" i="1"/>
  <c r="D1195" i="1"/>
  <c r="C1195" i="1"/>
  <c r="G1195" i="1" s="1"/>
  <c r="G1194" i="1"/>
  <c r="D1194" i="1"/>
  <c r="C1194" i="1"/>
  <c r="H1193" i="1"/>
  <c r="G1193" i="1"/>
  <c r="D1193" i="1"/>
  <c r="C1193" i="1"/>
  <c r="H1192" i="1"/>
  <c r="G1192" i="1"/>
  <c r="D1192" i="1"/>
  <c r="C1192" i="1"/>
  <c r="H1191" i="1"/>
  <c r="G1191" i="1"/>
  <c r="D1191" i="1"/>
  <c r="C1191" i="1"/>
  <c r="H1190" i="1"/>
  <c r="G1190" i="1"/>
  <c r="D1190" i="1"/>
  <c r="C1190" i="1"/>
  <c r="D1189" i="1"/>
  <c r="H1189" i="1" s="1"/>
  <c r="C1189" i="1"/>
  <c r="H1188" i="1"/>
  <c r="D1188" i="1"/>
  <c r="G1188" i="1" s="1"/>
  <c r="C1188" i="1"/>
  <c r="D1187" i="1"/>
  <c r="H1187" i="1" s="1"/>
  <c r="C1187" i="1"/>
  <c r="D1186" i="1"/>
  <c r="H1186" i="1" s="1"/>
  <c r="C1186" i="1"/>
  <c r="H1185" i="1"/>
  <c r="D1185" i="1"/>
  <c r="G1185" i="1" s="1"/>
  <c r="C1185" i="1"/>
  <c r="H1184" i="1"/>
  <c r="D1184" i="1"/>
  <c r="G1184" i="1" s="1"/>
  <c r="C1184" i="1"/>
  <c r="H1183" i="1"/>
  <c r="D1183" i="1"/>
  <c r="G1183" i="1" s="1"/>
  <c r="C1183" i="1"/>
  <c r="C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D1172" i="1"/>
  <c r="G1172" i="1" s="1"/>
  <c r="C1172" i="1"/>
  <c r="H1171" i="1"/>
  <c r="G1171" i="1"/>
  <c r="D1171" i="1"/>
  <c r="C1171" i="1"/>
  <c r="H1170" i="1"/>
  <c r="G1170" i="1"/>
  <c r="D1170" i="1"/>
  <c r="C1170" i="1"/>
  <c r="H1169" i="1"/>
  <c r="D1169" i="1"/>
  <c r="G1169" i="1" s="1"/>
  <c r="C1169" i="1"/>
  <c r="H1168" i="1"/>
  <c r="G1168" i="1"/>
  <c r="D1168" i="1"/>
  <c r="C1168" i="1"/>
  <c r="H1167" i="1"/>
  <c r="G1167" i="1"/>
  <c r="D1167" i="1"/>
  <c r="C1167" i="1"/>
  <c r="H1166" i="1"/>
  <c r="G1166" i="1"/>
  <c r="D1166" i="1"/>
  <c r="C1166" i="1"/>
  <c r="H1165" i="1"/>
  <c r="D1165" i="1"/>
  <c r="G1165" i="1" s="1"/>
  <c r="C1165" i="1"/>
  <c r="H1164" i="1"/>
  <c r="G1164" i="1"/>
  <c r="D1164" i="1"/>
  <c r="C1164" i="1"/>
  <c r="H1163" i="1"/>
  <c r="D1163" i="1"/>
  <c r="G1163" i="1" s="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D1090" i="1"/>
  <c r="G1090" i="1" s="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D1077" i="1"/>
  <c r="G1077" i="1" s="1"/>
  <c r="C1077" i="1"/>
  <c r="D1076" i="1"/>
  <c r="G1076" i="1" s="1"/>
  <c r="C1076" i="1"/>
  <c r="H1075" i="1"/>
  <c r="D1075" i="1"/>
  <c r="G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D1059" i="1"/>
  <c r="G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D1042" i="1"/>
  <c r="G1042" i="1" s="1"/>
  <c r="C1042" i="1"/>
  <c r="H1041"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H1030" i="1"/>
  <c r="G1030" i="1"/>
  <c r="D1030" i="1"/>
  <c r="C1030" i="1"/>
  <c r="H1029" i="1"/>
  <c r="D1029" i="1"/>
  <c r="G1029" i="1" s="1"/>
  <c r="C1029" i="1"/>
  <c r="G1028" i="1"/>
  <c r="D1028" i="1"/>
  <c r="H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G1022" i="1"/>
  <c r="D1022" i="1"/>
  <c r="C1022" i="1"/>
  <c r="H1021" i="1"/>
  <c r="G1021" i="1"/>
  <c r="D1021" i="1"/>
  <c r="C1021" i="1"/>
  <c r="H1020" i="1"/>
  <c r="G1020" i="1"/>
  <c r="D1020" i="1"/>
  <c r="C1020" i="1"/>
  <c r="H1019" i="1"/>
  <c r="G1019" i="1"/>
  <c r="D1019" i="1"/>
  <c r="C1019" i="1"/>
  <c r="H1018" i="1"/>
  <c r="D1018" i="1"/>
  <c r="G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D729" i="1"/>
  <c r="G729" i="1" s="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G649" i="1" s="1"/>
  <c r="C649" i="1"/>
  <c r="H648" i="1"/>
  <c r="D648" i="1"/>
  <c r="G648" i="1" s="1"/>
  <c r="C648" i="1"/>
  <c r="G647" i="1"/>
  <c r="D647" i="1"/>
  <c r="H647" i="1" s="1"/>
  <c r="C647" i="1"/>
  <c r="D646" i="1"/>
  <c r="G646" i="1" s="1"/>
  <c r="C646" i="1"/>
  <c r="D645" i="1"/>
  <c r="G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D421" i="1"/>
  <c r="H421" i="1" s="1"/>
  <c r="C421"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G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G301" i="1" s="1"/>
  <c r="C301" i="1"/>
  <c r="D300" i="1"/>
  <c r="H300" i="1" s="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D270" i="1"/>
  <c r="H270" i="1" s="1"/>
  <c r="C270" i="1"/>
  <c r="D269" i="1"/>
  <c r="G269" i="1" s="1"/>
  <c r="C269" i="1"/>
  <c r="H268" i="1"/>
  <c r="G268" i="1"/>
  <c r="D268" i="1"/>
  <c r="C268" i="1"/>
  <c r="D267" i="1"/>
  <c r="G267" i="1" s="1"/>
  <c r="C267" i="1"/>
  <c r="H266" i="1"/>
  <c r="G266" i="1"/>
  <c r="D266" i="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H196" i="1"/>
  <c r="G196" i="1"/>
  <c r="D196" i="1"/>
  <c r="C196" i="1"/>
  <c r="D195" i="1"/>
  <c r="G195" i="1" s="1"/>
  <c r="C195" i="1"/>
  <c r="H194" i="1"/>
  <c r="D194" i="1"/>
  <c r="G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G181" i="1"/>
  <c r="D181" i="1"/>
  <c r="C181" i="1"/>
  <c r="D180" i="1"/>
  <c r="H180" i="1" s="1"/>
  <c r="C180" i="1"/>
  <c r="H179" i="1"/>
  <c r="G179" i="1"/>
  <c r="D179" i="1"/>
  <c r="C179" i="1"/>
  <c r="H178" i="1"/>
  <c r="D178" i="1"/>
  <c r="G178" i="1" s="1"/>
  <c r="C178" i="1"/>
  <c r="H177" i="1"/>
  <c r="G177" i="1"/>
  <c r="D177" i="1"/>
  <c r="C177" i="1"/>
  <c r="D176" i="1"/>
  <c r="G176" i="1" s="1"/>
  <c r="C176" i="1"/>
  <c r="D175" i="1"/>
  <c r="G175" i="1" s="1"/>
  <c r="C175" i="1"/>
  <c r="C174" i="1"/>
  <c r="D173" i="1"/>
  <c r="G173" i="1" s="1"/>
  <c r="C173" i="1"/>
  <c r="H172" i="1"/>
  <c r="G172" i="1"/>
  <c r="D172" i="1"/>
  <c r="C172" i="1"/>
  <c r="D171" i="1"/>
  <c r="G171" i="1" s="1"/>
  <c r="C171" i="1"/>
  <c r="D170" i="1"/>
  <c r="G170" i="1" s="1"/>
  <c r="C170" i="1"/>
  <c r="D169" i="1"/>
  <c r="G169" i="1" s="1"/>
  <c r="C169" i="1"/>
  <c r="D168" i="1"/>
  <c r="G168" i="1" s="1"/>
  <c r="C168" i="1"/>
  <c r="H167" i="1"/>
  <c r="D167" i="1"/>
  <c r="G167" i="1" s="1"/>
  <c r="C167" i="1"/>
  <c r="C166" i="1"/>
  <c r="D165" i="1"/>
  <c r="H165" i="1" s="1"/>
  <c r="C165" i="1"/>
  <c r="D164" i="1"/>
  <c r="H164" i="1" s="1"/>
  <c r="C164" i="1"/>
  <c r="H163" i="1"/>
  <c r="G163" i="1"/>
  <c r="D163" i="1"/>
  <c r="C163" i="1"/>
  <c r="D162" i="1"/>
  <c r="G162" i="1" s="1"/>
  <c r="C162" i="1"/>
  <c r="D161" i="1"/>
  <c r="G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D151" i="1"/>
  <c r="G151" i="1" s="1"/>
  <c r="C151" i="1"/>
  <c r="D150" i="1"/>
  <c r="G150" i="1" s="1"/>
  <c r="C150" i="1"/>
  <c r="D149" i="1"/>
  <c r="G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G132" i="1" s="1"/>
  <c r="C132" i="1"/>
  <c r="D131" i="1"/>
  <c r="G131" i="1" s="1"/>
  <c r="C131" i="1"/>
  <c r="C130" i="1"/>
  <c r="H129" i="1"/>
  <c r="G129" i="1"/>
  <c r="D129" i="1"/>
  <c r="C129" i="1"/>
  <c r="H128" i="1"/>
  <c r="G128" i="1"/>
  <c r="D128" i="1"/>
  <c r="C128" i="1"/>
  <c r="H127" i="1"/>
  <c r="G127" i="1"/>
  <c r="D127" i="1"/>
  <c r="C127" i="1"/>
  <c r="D126" i="1"/>
  <c r="G126" i="1" s="1"/>
  <c r="C126" i="1"/>
  <c r="D125" i="1"/>
  <c r="G125" i="1" s="1"/>
  <c r="C125" i="1"/>
  <c r="D124" i="1"/>
  <c r="G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341" i="1" l="1"/>
  <c r="G1339" i="1"/>
  <c r="G1292" i="1"/>
  <c r="G1291" i="1"/>
  <c r="C1281" i="1"/>
  <c r="G1281" i="1" s="1"/>
  <c r="H1281" i="1"/>
  <c r="H1287" i="1"/>
  <c r="D274" i="5"/>
  <c r="D251" i="5" s="1"/>
  <c r="C1201" i="1"/>
  <c r="H1201" i="1" s="1"/>
  <c r="F197" i="5"/>
  <c r="G1189" i="1"/>
  <c r="G1187" i="1"/>
  <c r="G1186" i="1"/>
  <c r="G1389" i="1"/>
  <c r="H1388" i="1"/>
  <c r="G1386" i="1"/>
  <c r="H1385" i="1"/>
  <c r="G1385" i="1"/>
  <c r="G1384" i="1"/>
  <c r="D1264" i="1"/>
  <c r="G1264" i="1" s="1"/>
  <c r="G1267" i="1"/>
  <c r="H1260" i="1"/>
  <c r="E305" i="9"/>
  <c r="B305" i="9" s="1"/>
  <c r="H1685" i="1"/>
  <c r="I41" i="3"/>
  <c r="G1681" i="1"/>
  <c r="C1604" i="1"/>
  <c r="H1604" i="1" s="1"/>
  <c r="H1607" i="1"/>
  <c r="G1602" i="1"/>
  <c r="H1605" i="1"/>
  <c r="G1601" i="1"/>
  <c r="G1594" i="1"/>
  <c r="H1591" i="1"/>
  <c r="H1590" i="1"/>
  <c r="H1589" i="1"/>
  <c r="C1585" i="1"/>
  <c r="H1585" i="1" s="1"/>
  <c r="C1583" i="1"/>
  <c r="D44" i="8"/>
  <c r="G1586" i="1"/>
  <c r="G1539" i="1"/>
  <c r="H1340" i="1"/>
  <c r="G1301" i="1"/>
  <c r="E335" i="9"/>
  <c r="B335" i="9" s="1"/>
  <c r="E26" i="9"/>
  <c r="B26" i="9" s="1"/>
  <c r="G653" i="1"/>
  <c r="G651" i="1"/>
  <c r="B296" i="9"/>
  <c r="H299" i="1"/>
  <c r="E327" i="9"/>
  <c r="B327" i="9" s="1"/>
  <c r="E324" i="9"/>
  <c r="B324" i="9" s="1"/>
  <c r="E320" i="9"/>
  <c r="B320" i="9" s="1"/>
  <c r="H848" i="1"/>
  <c r="G737" i="1"/>
  <c r="H729" i="1"/>
  <c r="G726" i="1"/>
  <c r="G717" i="1"/>
  <c r="G677" i="1"/>
  <c r="G676" i="1"/>
  <c r="H646" i="1"/>
  <c r="H649" i="1"/>
  <c r="H645" i="1"/>
  <c r="H416" i="1"/>
  <c r="H388" i="1"/>
  <c r="H389" i="1"/>
  <c r="G377" i="1"/>
  <c r="F379" i="4"/>
  <c r="H374" i="1"/>
  <c r="H375" i="1"/>
  <c r="H317" i="1"/>
  <c r="G318" i="1"/>
  <c r="H301" i="1"/>
  <c r="G300" i="1"/>
  <c r="H423" i="1"/>
  <c r="G298" i="1"/>
  <c r="H422" i="1"/>
  <c r="G421" i="1"/>
  <c r="H269" i="1"/>
  <c r="F274" i="4"/>
  <c r="G270" i="1"/>
  <c r="H272" i="1"/>
  <c r="H267" i="1"/>
  <c r="H265" i="1"/>
  <c r="H212" i="1"/>
  <c r="F216" i="4"/>
  <c r="H213" i="1"/>
  <c r="H197" i="1"/>
  <c r="H195" i="1"/>
  <c r="H190" i="1"/>
  <c r="B243" i="9"/>
  <c r="F240" i="9"/>
  <c r="B240" i="9" s="1"/>
  <c r="D174" i="1"/>
  <c r="G174" i="1" s="1"/>
  <c r="H182" i="1"/>
  <c r="G180" i="1"/>
  <c r="H176" i="1"/>
  <c r="H175" i="1"/>
  <c r="H173" i="1"/>
  <c r="H171" i="1"/>
  <c r="H170" i="1"/>
  <c r="H169" i="1"/>
  <c r="H168" i="1"/>
  <c r="G165" i="1"/>
  <c r="H162" i="1"/>
  <c r="H149" i="1"/>
  <c r="H150" i="1"/>
  <c r="H151" i="1"/>
  <c r="H132" i="1"/>
  <c r="H125" i="1"/>
  <c r="H126" i="1"/>
  <c r="G122" i="1"/>
  <c r="H124" i="1"/>
  <c r="H113" i="1"/>
  <c r="H103" i="1"/>
  <c r="H105" i="1"/>
  <c r="H81" i="1"/>
  <c r="H79" i="1"/>
  <c r="G70" i="1"/>
  <c r="G66" i="1"/>
  <c r="E307" i="9"/>
  <c r="B307" i="9" s="1"/>
  <c r="E312" i="9"/>
  <c r="B312" i="9" s="1"/>
  <c r="E37" i="9"/>
  <c r="B37" i="9" s="1"/>
  <c r="E329" i="9"/>
  <c r="B329" i="9" s="1"/>
  <c r="E52" i="9"/>
  <c r="B52" i="9" s="1"/>
  <c r="E46" i="9"/>
  <c r="B46" i="9" s="1"/>
  <c r="E38" i="9"/>
  <c r="B38" i="9" s="1"/>
  <c r="E34" i="9"/>
  <c r="B34" i="9" s="1"/>
  <c r="E373" i="4"/>
  <c r="D368" i="1" s="1"/>
  <c r="F428" i="4"/>
  <c r="E648" i="4"/>
  <c r="D642" i="1" s="1"/>
  <c r="F273" i="4"/>
  <c r="E262" i="4"/>
  <c r="D258" i="1" s="1"/>
  <c r="F194" i="4"/>
  <c r="E53" i="9"/>
  <c r="B53" i="9" s="1"/>
  <c r="F239" i="9"/>
  <c r="B239" i="9" s="1"/>
  <c r="F238" i="9"/>
  <c r="B238" i="9" s="1"/>
  <c r="E51" i="9"/>
  <c r="B51" i="9" s="1"/>
  <c r="H174" i="1"/>
  <c r="D166" i="1"/>
  <c r="H166" i="1" s="1"/>
  <c r="G164" i="1"/>
  <c r="H161" i="1"/>
  <c r="F237" i="9"/>
  <c r="B237" i="9" s="1"/>
  <c r="F154" i="4"/>
  <c r="H131" i="1"/>
  <c r="G133" i="1"/>
  <c r="H130" i="1"/>
  <c r="G130" i="1"/>
  <c r="F134" i="4"/>
  <c r="E125" i="4"/>
  <c r="D121" i="1" s="1"/>
  <c r="G71" i="1"/>
  <c r="H64" i="1"/>
  <c r="E35" i="9"/>
  <c r="B35" i="9" s="1"/>
  <c r="E49" i="4"/>
  <c r="D45" i="1" s="1"/>
  <c r="G1317" i="1"/>
  <c r="G1295" i="1"/>
  <c r="E304" i="9"/>
  <c r="B304" i="9" s="1"/>
  <c r="H1266" i="1"/>
  <c r="E255" i="5"/>
  <c r="D1259" i="1" s="1"/>
  <c r="H1259" i="1" s="1"/>
  <c r="D1256" i="1"/>
  <c r="G1256" i="1" s="1"/>
  <c r="H1251" i="1"/>
  <c r="E340" i="9"/>
  <c r="B340" i="9" s="1"/>
  <c r="G1201" i="1"/>
  <c r="E178" i="5"/>
  <c r="D1182" i="1" s="1"/>
  <c r="G1182" i="1" s="1"/>
  <c r="F181" i="5"/>
  <c r="H1076" i="1"/>
  <c r="F341" i="9"/>
  <c r="B341" i="9" s="1"/>
  <c r="H1040" i="1"/>
  <c r="E12" i="5"/>
  <c r="D1017" i="1" s="1"/>
  <c r="H1017" i="1" s="1"/>
  <c r="H1024" i="1"/>
  <c r="F19" i="5"/>
  <c r="H1197" i="1"/>
  <c r="H1200" i="1"/>
  <c r="H1213" i="1"/>
  <c r="H1216" i="1"/>
  <c r="H1229" i="1"/>
  <c r="H1232" i="1"/>
  <c r="H1245" i="1"/>
  <c r="H1248" i="1"/>
  <c r="H1261" i="1"/>
  <c r="H1280" i="1"/>
  <c r="H1296" i="1"/>
  <c r="H1312" i="1"/>
  <c r="H1328" i="1"/>
  <c r="H1344" i="1"/>
  <c r="H1360" i="1"/>
  <c r="H1370" i="1"/>
  <c r="H1378" i="1"/>
  <c r="H1386" i="1"/>
  <c r="H1394" i="1"/>
  <c r="H1198" i="1"/>
  <c r="H1214" i="1"/>
  <c r="H1230" i="1"/>
  <c r="H1246" i="1"/>
  <c r="G1271" i="1"/>
  <c r="G1287" i="1"/>
  <c r="H1194" i="1"/>
  <c r="G1198" i="1"/>
  <c r="G1205" i="1"/>
  <c r="H1210" i="1"/>
  <c r="G1214" i="1"/>
  <c r="G1221" i="1"/>
  <c r="H1226" i="1"/>
  <c r="G1230" i="1"/>
  <c r="G1237" i="1"/>
  <c r="H1242" i="1"/>
  <c r="G1246" i="1"/>
  <c r="G1253" i="1"/>
  <c r="H1258" i="1"/>
  <c r="G1262" i="1"/>
  <c r="G1269" i="1"/>
  <c r="H1274" i="1"/>
  <c r="G1285" i="1"/>
  <c r="H1290" i="1"/>
  <c r="H1306" i="1"/>
  <c r="H1322" i="1"/>
  <c r="H1338" i="1"/>
  <c r="H1354" i="1"/>
  <c r="G1196" i="1"/>
  <c r="G1203" i="1"/>
  <c r="H1208" i="1"/>
  <c r="G1212" i="1"/>
  <c r="G1219" i="1"/>
  <c r="H1224" i="1"/>
  <c r="G1228" i="1"/>
  <c r="G1235" i="1"/>
  <c r="H1240" i="1"/>
  <c r="G1244" i="1"/>
  <c r="G1251" i="1"/>
  <c r="H1256" i="1"/>
  <c r="G1260" i="1"/>
  <c r="H1272" i="1"/>
  <c r="H1288" i="1"/>
  <c r="H1304" i="1"/>
  <c r="H1320" i="1"/>
  <c r="H1336" i="1"/>
  <c r="H1352" i="1"/>
  <c r="H1366" i="1"/>
  <c r="H1374" i="1"/>
  <c r="H1382" i="1"/>
  <c r="H1390" i="1"/>
  <c r="G1199" i="1"/>
  <c r="H1204" i="1"/>
  <c r="G1215" i="1"/>
  <c r="H1220" i="1"/>
  <c r="G1231" i="1"/>
  <c r="H1236" i="1"/>
  <c r="G1247" i="1"/>
  <c r="H1252" i="1"/>
  <c r="G1263" i="1"/>
  <c r="H1268" i="1"/>
  <c r="G1279" i="1"/>
  <c r="H1284" i="1"/>
  <c r="H1300" i="1"/>
  <c r="G1206" i="1"/>
  <c r="G1222" i="1"/>
  <c r="G1238" i="1"/>
  <c r="G1254" i="1"/>
  <c r="G1507" i="1"/>
  <c r="G1512" i="1"/>
  <c r="G1520" i="1"/>
  <c r="G1528" i="1"/>
  <c r="G1536" i="1"/>
  <c r="H1539" i="1"/>
  <c r="J1541" i="1"/>
  <c r="H1545" i="1"/>
  <c r="I1545" i="1" s="1"/>
  <c r="H1574" i="1"/>
  <c r="G1576" i="1"/>
  <c r="I1576" i="1" s="1"/>
  <c r="H1576" i="1"/>
  <c r="G1627" i="1"/>
  <c r="H1627" i="1"/>
  <c r="G1635" i="1"/>
  <c r="H1635" i="1"/>
  <c r="G1643" i="1"/>
  <c r="H1643" i="1"/>
  <c r="G1651" i="1"/>
  <c r="H1651" i="1"/>
  <c r="G1659" i="1"/>
  <c r="H1659" i="1"/>
  <c r="G1667" i="1"/>
  <c r="H1667" i="1"/>
  <c r="G1675" i="1"/>
  <c r="H1675" i="1"/>
  <c r="G1505" i="1"/>
  <c r="G1513" i="1"/>
  <c r="H1515" i="1"/>
  <c r="G1521" i="1"/>
  <c r="H1523" i="1"/>
  <c r="H1531" i="1"/>
  <c r="H1540" i="1"/>
  <c r="J1544" i="1"/>
  <c r="G1547" i="1"/>
  <c r="G1549" i="1"/>
  <c r="H1549" i="1"/>
  <c r="H1551" i="1"/>
  <c r="I1551" i="1" s="1"/>
  <c r="G1553" i="1"/>
  <c r="H1553" i="1"/>
  <c r="H1555" i="1"/>
  <c r="G1560" i="1"/>
  <c r="I1560" i="1" s="1"/>
  <c r="H1564" i="1"/>
  <c r="I1564" i="1" s="1"/>
  <c r="G1566" i="1"/>
  <c r="H1566" i="1"/>
  <c r="H1568" i="1"/>
  <c r="I1568" i="1" s="1"/>
  <c r="G1570" i="1"/>
  <c r="H1570" i="1"/>
  <c r="J1574" i="1"/>
  <c r="I1581" i="1"/>
  <c r="G1587" i="1"/>
  <c r="H1587" i="1"/>
  <c r="G1595" i="1"/>
  <c r="H1595" i="1"/>
  <c r="G1603" i="1"/>
  <c r="H1603" i="1"/>
  <c r="G1611" i="1"/>
  <c r="H1611" i="1"/>
  <c r="G1619" i="1"/>
  <c r="H1619" i="1"/>
  <c r="H1628" i="1"/>
  <c r="G1628" i="1"/>
  <c r="H1636" i="1"/>
  <c r="G1636" i="1"/>
  <c r="H1644" i="1"/>
  <c r="G1644" i="1"/>
  <c r="H1652" i="1"/>
  <c r="G1652" i="1"/>
  <c r="H1660" i="1"/>
  <c r="G1660" i="1"/>
  <c r="H1668" i="1"/>
  <c r="G1668" i="1"/>
  <c r="H1676" i="1"/>
  <c r="G1676" i="1"/>
  <c r="H1684" i="1"/>
  <c r="G1684" i="1"/>
  <c r="H1508" i="1"/>
  <c r="H1516" i="1"/>
  <c r="H1524" i="1"/>
  <c r="H1532" i="1"/>
  <c r="J1545" i="1"/>
  <c r="J1547" i="1"/>
  <c r="J1551" i="1"/>
  <c r="I1558" i="1"/>
  <c r="I1562" i="1"/>
  <c r="J1564" i="1"/>
  <c r="J1568" i="1"/>
  <c r="H1588" i="1"/>
  <c r="G1588" i="1"/>
  <c r="H1596" i="1"/>
  <c r="G1596" i="1"/>
  <c r="H1612" i="1"/>
  <c r="G1612" i="1"/>
  <c r="H1620" i="1"/>
  <c r="G1620" i="1"/>
  <c r="D430" i="4"/>
  <c r="F431" i="4"/>
  <c r="E430" i="4"/>
  <c r="G1556" i="1"/>
  <c r="H1556" i="1"/>
  <c r="G1573" i="1"/>
  <c r="I1573" i="1" s="1"/>
  <c r="G1577" i="1"/>
  <c r="I1550" i="1"/>
  <c r="I1554" i="1"/>
  <c r="I1557" i="1"/>
  <c r="I1561" i="1"/>
  <c r="I1567" i="1"/>
  <c r="G1579" i="1"/>
  <c r="J1579" i="1"/>
  <c r="H1579" i="1"/>
  <c r="C1622" i="1"/>
  <c r="I40" i="3"/>
  <c r="H1502" i="1"/>
  <c r="G1506" i="1"/>
  <c r="G1509" i="1"/>
  <c r="H1511" i="1"/>
  <c r="G1517" i="1"/>
  <c r="H1519" i="1"/>
  <c r="H1527" i="1"/>
  <c r="H1535" i="1"/>
  <c r="J1543" i="1"/>
  <c r="H1543" i="1"/>
  <c r="I1543" i="1" s="1"/>
  <c r="G1546" i="1"/>
  <c r="I1546" i="1" s="1"/>
  <c r="I1548" i="1"/>
  <c r="I1552" i="1"/>
  <c r="I1565" i="1"/>
  <c r="I1569" i="1"/>
  <c r="G1559" i="1"/>
  <c r="H1559" i="1"/>
  <c r="G1563" i="1"/>
  <c r="H1563" i="1"/>
  <c r="I1574" i="1"/>
  <c r="G1580" i="1"/>
  <c r="I1580" i="1" s="1"/>
  <c r="F7" i="4"/>
  <c r="F125" i="4"/>
  <c r="E535" i="4"/>
  <c r="J1550" i="1"/>
  <c r="J1554" i="1"/>
  <c r="J1560" i="1"/>
  <c r="J1567" i="1"/>
  <c r="J1573" i="1"/>
  <c r="J1580" i="1"/>
  <c r="G1582" i="1"/>
  <c r="H1683" i="1"/>
  <c r="F44" i="4"/>
  <c r="F107" i="4"/>
  <c r="F135" i="4"/>
  <c r="F165" i="4"/>
  <c r="F234" i="4"/>
  <c r="E647" i="4"/>
  <c r="D641" i="1" s="1"/>
  <c r="F578" i="4"/>
  <c r="G156" i="9"/>
  <c r="E156" i="9" s="1"/>
  <c r="B156" i="9" s="1"/>
  <c r="F607" i="4"/>
  <c r="F70" i="5"/>
  <c r="E141" i="6"/>
  <c r="F126" i="4"/>
  <c r="D536" i="4"/>
  <c r="G339" i="9"/>
  <c r="E339" i="9" s="1"/>
  <c r="B339" i="9" s="1"/>
  <c r="F219" i="5"/>
  <c r="E82" i="4"/>
  <c r="D78" i="1" s="1"/>
  <c r="D321" i="4"/>
  <c r="F322" i="4"/>
  <c r="E119" i="5"/>
  <c r="D1124" i="1" s="1"/>
  <c r="G336" i="9"/>
  <c r="D177" i="5"/>
  <c r="E5" i="7"/>
  <c r="D140" i="4"/>
  <c r="D6" i="4" s="1"/>
  <c r="D202" i="4"/>
  <c r="D152" i="4" s="1"/>
  <c r="F203" i="4"/>
  <c r="D373" i="4"/>
  <c r="F374" i="4"/>
  <c r="F12" i="5"/>
  <c r="D7" i="5"/>
  <c r="G315" i="9"/>
  <c r="D147" i="5"/>
  <c r="F150" i="5"/>
  <c r="G316" i="9"/>
  <c r="E106" i="4"/>
  <c r="D102" i="1" s="1"/>
  <c r="G24" i="9"/>
  <c r="F153" i="4"/>
  <c r="H24" i="9"/>
  <c r="E164" i="4"/>
  <c r="D160" i="1" s="1"/>
  <c r="F407" i="4"/>
  <c r="D647" i="4"/>
  <c r="D629" i="4"/>
  <c r="F630" i="4"/>
  <c r="F5" i="6"/>
  <c r="G194" i="9"/>
  <c r="E194" i="9" s="1"/>
  <c r="B194" i="9" s="1"/>
  <c r="G184" i="9"/>
  <c r="E184" i="9" s="1"/>
  <c r="B184" i="9" s="1"/>
  <c r="G200" i="9"/>
  <c r="E200" i="9" s="1"/>
  <c r="B200" i="9" s="1"/>
  <c r="B234" i="9"/>
  <c r="B241" i="9"/>
  <c r="B248" i="9"/>
  <c r="F298" i="9"/>
  <c r="E319" i="9"/>
  <c r="B319" i="9" s="1"/>
  <c r="F13" i="5"/>
  <c r="F71" i="5"/>
  <c r="F127" i="5"/>
  <c r="H315" i="9"/>
  <c r="H316" i="9"/>
  <c r="F220" i="5"/>
  <c r="F252" i="5"/>
  <c r="F256" i="5"/>
  <c r="F6" i="6"/>
  <c r="G190" i="9"/>
  <c r="E190" i="9" s="1"/>
  <c r="B190" i="9" s="1"/>
  <c r="B255"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80" i="9"/>
  <c r="G196" i="9"/>
  <c r="E196" i="9" s="1"/>
  <c r="B196" i="9" s="1"/>
  <c r="B258" i="9"/>
  <c r="B274" i="9"/>
  <c r="B290" i="9"/>
  <c r="E311" i="9"/>
  <c r="B311" i="9" s="1"/>
  <c r="F89" i="5"/>
  <c r="F186" i="5"/>
  <c r="F204" i="5"/>
  <c r="F36" i="6"/>
  <c r="D114" i="6"/>
  <c r="D141" i="6" s="1"/>
  <c r="E163" i="9"/>
  <c r="B163" i="9" s="1"/>
  <c r="B165" i="9"/>
  <c r="G186" i="9"/>
  <c r="E186" i="9" s="1"/>
  <c r="B186" i="9" s="1"/>
  <c r="G202" i="9"/>
  <c r="E202" i="9" s="1"/>
  <c r="B202" i="9" s="1"/>
  <c r="B242" i="9"/>
  <c r="B249" i="9"/>
  <c r="B265" i="9"/>
  <c r="B281" i="9"/>
  <c r="E147" i="5"/>
  <c r="D1152" i="1" s="1"/>
  <c r="G192" i="9"/>
  <c r="E192" i="9" s="1"/>
  <c r="B192" i="9" s="1"/>
  <c r="G182" i="9"/>
  <c r="E182" i="9" s="1"/>
  <c r="B182" i="9" s="1"/>
  <c r="G198" i="9"/>
  <c r="E198" i="9" s="1"/>
  <c r="B198" i="9" s="1"/>
  <c r="D88" i="5"/>
  <c r="E337" i="9"/>
  <c r="B337" i="9" s="1"/>
  <c r="I10" i="9"/>
  <c r="E83" i="9"/>
  <c r="B83" i="9" s="1"/>
  <c r="E91" i="9"/>
  <c r="B91" i="9" s="1"/>
  <c r="E115" i="9"/>
  <c r="B115" i="9" s="1"/>
  <c r="B117" i="9"/>
  <c r="E131" i="9"/>
  <c r="B131" i="9" s="1"/>
  <c r="B133" i="9"/>
  <c r="E147" i="9"/>
  <c r="B147" i="9" s="1"/>
  <c r="B149" i="9"/>
  <c r="G188" i="9"/>
  <c r="E188" i="9" s="1"/>
  <c r="B188" i="9" s="1"/>
  <c r="G204" i="9"/>
  <c r="E204" i="9" s="1"/>
  <c r="B204" i="9" s="1"/>
  <c r="B250" i="9"/>
  <c r="B266" i="9"/>
  <c r="B282" i="9"/>
  <c r="C1255" i="1" l="1"/>
  <c r="H25" i="3"/>
  <c r="F274" i="5"/>
  <c r="C1278" i="1"/>
  <c r="E177" i="5"/>
  <c r="H19" i="9" s="1"/>
  <c r="E19" i="9" s="1"/>
  <c r="B19" i="9" s="1"/>
  <c r="H336" i="9"/>
  <c r="E336" i="9" s="1"/>
  <c r="B336" i="9" s="1"/>
  <c r="F178" i="5"/>
  <c r="H1264" i="1"/>
  <c r="G1604" i="1"/>
  <c r="G1585" i="1"/>
  <c r="G344" i="9"/>
  <c r="E344" i="9" s="1"/>
  <c r="B344" i="9" s="1"/>
  <c r="G343" i="9"/>
  <c r="E343" i="9" s="1"/>
  <c r="K1481" i="9"/>
  <c r="C1621" i="1"/>
  <c r="I39" i="3"/>
  <c r="G1583" i="1"/>
  <c r="H1583" i="1"/>
  <c r="E24" i="9"/>
  <c r="B24" i="9" s="1"/>
  <c r="B207" i="9"/>
  <c r="F228" i="9"/>
  <c r="B228" i="9" s="1"/>
  <c r="E360" i="4"/>
  <c r="H642" i="1"/>
  <c r="G642" i="1"/>
  <c r="G258" i="1"/>
  <c r="H258" i="1"/>
  <c r="F262" i="4"/>
  <c r="G166" i="1"/>
  <c r="F164" i="4"/>
  <c r="G121" i="1"/>
  <c r="H121" i="1"/>
  <c r="F106" i="4"/>
  <c r="F49" i="4"/>
  <c r="H45" i="1"/>
  <c r="G45" i="1"/>
  <c r="G1259" i="1"/>
  <c r="E251" i="5"/>
  <c r="E176" i="5" s="1"/>
  <c r="D1180" i="1" s="1"/>
  <c r="H1182" i="1"/>
  <c r="E7" i="5"/>
  <c r="D1012" i="1" s="1"/>
  <c r="G1017" i="1"/>
  <c r="I22" i="3"/>
  <c r="D299" i="4"/>
  <c r="H18" i="3"/>
  <c r="C148" i="1"/>
  <c r="D300" i="4"/>
  <c r="H17" i="3"/>
  <c r="C2" i="1"/>
  <c r="F141" i="6"/>
  <c r="H31" i="3"/>
  <c r="C1537" i="1"/>
  <c r="G348" i="9"/>
  <c r="E348" i="9" s="1"/>
  <c r="E315" i="9"/>
  <c r="B315" i="9" s="1"/>
  <c r="I33" i="3"/>
  <c r="D1538" i="1"/>
  <c r="H1124" i="1"/>
  <c r="G1124" i="1"/>
  <c r="D535" i="4"/>
  <c r="F536" i="4"/>
  <c r="C530" i="1"/>
  <c r="E640" i="4"/>
  <c r="D634" i="1" s="1"/>
  <c r="D529" i="1"/>
  <c r="E6" i="4"/>
  <c r="H102" i="1"/>
  <c r="G102" i="1"/>
  <c r="H22" i="3"/>
  <c r="C1012" i="1"/>
  <c r="I1559" i="1"/>
  <c r="I1579" i="1"/>
  <c r="F629" i="4"/>
  <c r="C623" i="1"/>
  <c r="I24" i="3"/>
  <c r="F321" i="4"/>
  <c r="C316" i="1"/>
  <c r="D1537" i="1"/>
  <c r="I31" i="3"/>
  <c r="D308" i="4"/>
  <c r="D422" i="4" s="1"/>
  <c r="I1570" i="1"/>
  <c r="I1553" i="1"/>
  <c r="E152" i="4"/>
  <c r="F88" i="5"/>
  <c r="C1093" i="1"/>
  <c r="F647" i="4"/>
  <c r="C641" i="1"/>
  <c r="G78" i="1"/>
  <c r="H78" i="1"/>
  <c r="D69" i="5"/>
  <c r="D6" i="5" s="1"/>
  <c r="F373" i="4"/>
  <c r="D360" i="4"/>
  <c r="C368" i="1"/>
  <c r="G346" i="9"/>
  <c r="E346" i="9" s="1"/>
  <c r="G1622" i="1"/>
  <c r="H1622" i="1"/>
  <c r="E639" i="4"/>
  <c r="D633" i="1" s="1"/>
  <c r="D424" i="1"/>
  <c r="H160" i="1"/>
  <c r="G160" i="1"/>
  <c r="E316" i="9"/>
  <c r="B316" i="9" s="1"/>
  <c r="I1566" i="1"/>
  <c r="I1549" i="1"/>
  <c r="E180" i="9"/>
  <c r="B180" i="9" s="1"/>
  <c r="F202" i="4"/>
  <c r="C198" i="1"/>
  <c r="D176" i="5"/>
  <c r="H24" i="3"/>
  <c r="C1181" i="1"/>
  <c r="F82" i="4"/>
  <c r="F430" i="4"/>
  <c r="D639" i="4"/>
  <c r="C424" i="1"/>
  <c r="F114" i="6"/>
  <c r="H30" i="3"/>
  <c r="C1510" i="1"/>
  <c r="F147" i="5"/>
  <c r="C1152" i="1"/>
  <c r="F140" i="4"/>
  <c r="C136" i="1"/>
  <c r="E69" i="5"/>
  <c r="F7" i="5" l="1"/>
  <c r="H1278" i="1"/>
  <c r="G1278" i="1"/>
  <c r="F177" i="5"/>
  <c r="D1181" i="1"/>
  <c r="H1181" i="1" s="1"/>
  <c r="E342" i="9"/>
  <c r="B343" i="9"/>
  <c r="G1621" i="1"/>
  <c r="H1621" i="1"/>
  <c r="H11" i="3"/>
  <c r="D355" i="1"/>
  <c r="E417" i="4"/>
  <c r="D412" i="1" s="1"/>
  <c r="E418" i="4"/>
  <c r="D413" i="1" s="1"/>
  <c r="I25" i="3"/>
  <c r="D1255" i="1"/>
  <c r="F251" i="5"/>
  <c r="D643" i="4"/>
  <c r="C417" i="1"/>
  <c r="G299" i="9"/>
  <c r="C1011" i="1"/>
  <c r="F6" i="4"/>
  <c r="H368" i="1"/>
  <c r="G368" i="1"/>
  <c r="H641" i="1"/>
  <c r="G641" i="1"/>
  <c r="D640" i="4"/>
  <c r="F535" i="4"/>
  <c r="C529" i="1"/>
  <c r="E347" i="9"/>
  <c r="B348" i="9"/>
  <c r="C296" i="1"/>
  <c r="H1093" i="1"/>
  <c r="G1093" i="1"/>
  <c r="G1537" i="1"/>
  <c r="H1537" i="1"/>
  <c r="B346" i="9"/>
  <c r="E345" i="9"/>
  <c r="I10" i="3" s="1"/>
  <c r="F176" i="5"/>
  <c r="C1180" i="1"/>
  <c r="F308" i="4"/>
  <c r="D417" i="4"/>
  <c r="C303" i="1"/>
  <c r="H136" i="1"/>
  <c r="G136" i="1"/>
  <c r="G424" i="1"/>
  <c r="H424" i="1"/>
  <c r="H198" i="1"/>
  <c r="G198" i="1"/>
  <c r="E422" i="4"/>
  <c r="F422" i="4" s="1"/>
  <c r="I17" i="3"/>
  <c r="D2" i="1"/>
  <c r="H2" i="1" s="1"/>
  <c r="H1538" i="1"/>
  <c r="G1538" i="1"/>
  <c r="H1510" i="1"/>
  <c r="G1510" i="1"/>
  <c r="H9" i="3"/>
  <c r="D418" i="4"/>
  <c r="F360" i="4"/>
  <c r="C355" i="1"/>
  <c r="H623" i="1"/>
  <c r="G623" i="1"/>
  <c r="I23" i="3"/>
  <c r="D1074" i="1"/>
  <c r="E6" i="5"/>
  <c r="F6" i="5" s="1"/>
  <c r="F639" i="4"/>
  <c r="C633" i="1"/>
  <c r="E299" i="4"/>
  <c r="E300" i="4" s="1"/>
  <c r="D296" i="1" s="1"/>
  <c r="I18" i="3"/>
  <c r="D148" i="1"/>
  <c r="H148" i="1" s="1"/>
  <c r="H316" i="1"/>
  <c r="G316" i="1"/>
  <c r="F69" i="5"/>
  <c r="H23" i="3"/>
  <c r="C1074" i="1"/>
  <c r="H1012" i="1"/>
  <c r="G1012" i="1"/>
  <c r="F152" i="4"/>
  <c r="H1152" i="1"/>
  <c r="G1152" i="1"/>
  <c r="G530" i="1"/>
  <c r="H530" i="1"/>
  <c r="D423" i="4"/>
  <c r="D301" i="4"/>
  <c r="C295" i="1"/>
  <c r="G1181" i="1" l="1"/>
  <c r="N3" i="9"/>
  <c r="I11" i="3"/>
  <c r="F299" i="4"/>
  <c r="G2" i="1"/>
  <c r="G1255" i="1"/>
  <c r="H1255" i="1"/>
  <c r="G148" i="1"/>
  <c r="G306" i="9"/>
  <c r="E306" i="9" s="1"/>
  <c r="B306" i="9" s="1"/>
  <c r="H1180" i="1"/>
  <c r="G1180" i="1"/>
  <c r="G296" i="1"/>
  <c r="H296" i="1"/>
  <c r="E423" i="4"/>
  <c r="E301" i="4"/>
  <c r="D297" i="1" s="1"/>
  <c r="D295" i="1"/>
  <c r="H295" i="1" s="1"/>
  <c r="H355" i="1"/>
  <c r="G355" i="1"/>
  <c r="F300" i="4"/>
  <c r="H1074" i="1"/>
  <c r="G1074" i="1"/>
  <c r="F418" i="4"/>
  <c r="C413" i="1"/>
  <c r="C637" i="1"/>
  <c r="K3" i="9"/>
  <c r="I9" i="3"/>
  <c r="H529" i="1"/>
  <c r="G529" i="1"/>
  <c r="H633" i="1"/>
  <c r="G633" i="1"/>
  <c r="F301" i="4"/>
  <c r="C297" i="1"/>
  <c r="H299" i="9"/>
  <c r="E299" i="9" s="1"/>
  <c r="D1011" i="1"/>
  <c r="H1011" i="1" s="1"/>
  <c r="F423" i="4"/>
  <c r="D644" i="4"/>
  <c r="G20" i="9"/>
  <c r="D425" i="4"/>
  <c r="C418" i="1"/>
  <c r="E643" i="4"/>
  <c r="E424" i="4"/>
  <c r="D419" i="1" s="1"/>
  <c r="D417" i="1"/>
  <c r="G417" i="1" s="1"/>
  <c r="H303" i="1"/>
  <c r="G303" i="1"/>
  <c r="D424" i="4"/>
  <c r="F417" i="4"/>
  <c r="C412" i="1"/>
  <c r="F640" i="4"/>
  <c r="C634" i="1"/>
  <c r="H8" i="3"/>
  <c r="G295" i="1" l="1"/>
  <c r="B299" i="9"/>
  <c r="D637" i="1"/>
  <c r="H297" i="1"/>
  <c r="G297" i="1"/>
  <c r="H417" i="1"/>
  <c r="E644" i="4"/>
  <c r="F644" i="4" s="1"/>
  <c r="E425" i="4"/>
  <c r="F425" i="4" s="1"/>
  <c r="D418" i="1"/>
  <c r="G418" i="1" s="1"/>
  <c r="H20" i="9"/>
  <c r="E20" i="9" s="1"/>
  <c r="B20" i="9" s="1"/>
  <c r="M3" i="9"/>
  <c r="H412" i="1"/>
  <c r="G412" i="1"/>
  <c r="H418" i="1"/>
  <c r="H637" i="1"/>
  <c r="G637" i="1"/>
  <c r="F643" i="4"/>
  <c r="C420" i="1"/>
  <c r="F424" i="4"/>
  <c r="C419" i="1"/>
  <c r="G1011" i="1"/>
  <c r="D646" i="4"/>
  <c r="C638" i="1"/>
  <c r="D645" i="4"/>
  <c r="H413" i="1"/>
  <c r="G413" i="1"/>
  <c r="G634" i="1"/>
  <c r="H634" i="1"/>
  <c r="E646" i="4" l="1"/>
  <c r="D638" i="1"/>
  <c r="G638" i="1" s="1"/>
  <c r="H638" i="1"/>
  <c r="D649" i="4"/>
  <c r="F645" i="4"/>
  <c r="C639" i="1"/>
  <c r="H334" i="9"/>
  <c r="G334" i="9"/>
  <c r="E645" i="4"/>
  <c r="D650" i="4"/>
  <c r="F646" i="4"/>
  <c r="C640" i="1"/>
  <c r="H419" i="1"/>
  <c r="G419" i="1"/>
  <c r="D420" i="1"/>
  <c r="H420" i="1" s="1"/>
  <c r="H20" i="3" l="1"/>
  <c r="C644" i="1"/>
  <c r="F649" i="4"/>
  <c r="H19" i="3"/>
  <c r="C643" i="1"/>
  <c r="E649" i="4"/>
  <c r="D639" i="1"/>
  <c r="G639" i="1" s="1"/>
  <c r="G420" i="1"/>
  <c r="E334" i="9"/>
  <c r="E650" i="4"/>
  <c r="F650" i="4" s="1"/>
  <c r="D640" i="1"/>
  <c r="H640" i="1" s="1"/>
  <c r="B334" i="9" l="1"/>
  <c r="E298" i="9"/>
  <c r="I8" i="3" s="1"/>
  <c r="I20" i="3"/>
  <c r="D644" i="1"/>
  <c r="H7" i="3" s="1"/>
  <c r="G297" i="9"/>
  <c r="E297" i="9" s="1"/>
  <c r="B297" i="9" s="1"/>
  <c r="I19" i="3"/>
  <c r="D643" i="1"/>
  <c r="H643" i="1" s="1"/>
  <c r="H639" i="1"/>
  <c r="G640" i="1"/>
  <c r="G643" i="1" l="1"/>
  <c r="J3" i="9"/>
  <c r="G644" i="1"/>
  <c r="H644" i="1"/>
  <c r="G295" i="9" l="1"/>
  <c r="L293" i="9"/>
  <c r="F293" i="9" s="1"/>
  <c r="H295" i="9"/>
  <c r="H18" i="9"/>
  <c r="G18" i="9"/>
  <c r="G22" i="9"/>
  <c r="M16" i="9"/>
  <c r="L15" i="9"/>
  <c r="K13" i="9"/>
  <c r="J10" i="9"/>
  <c r="I7" i="9"/>
  <c r="K5" i="9"/>
  <c r="M15" i="9"/>
  <c r="K12" i="9"/>
  <c r="H17" i="9"/>
  <c r="G17" i="9"/>
  <c r="G21" i="9"/>
  <c r="H21" i="9"/>
  <c r="J17" i="9"/>
  <c r="J13" i="9"/>
  <c r="H15" i="9"/>
  <c r="J8" i="9"/>
  <c r="H22" i="9"/>
  <c r="L16" i="9"/>
  <c r="K6" i="9"/>
  <c r="I5" i="9"/>
  <c r="K7" i="9"/>
  <c r="J7" i="9"/>
  <c r="I9" i="9"/>
  <c r="J6" i="9"/>
  <c r="J11" i="9"/>
  <c r="K11" i="9"/>
  <c r="K10" i="9"/>
  <c r="J12" i="9"/>
  <c r="I6" i="9"/>
  <c r="K9" i="9"/>
  <c r="G16" i="9"/>
  <c r="I13" i="9"/>
  <c r="J5" i="9"/>
  <c r="G15" i="9"/>
  <c r="H16" i="9"/>
  <c r="I12" i="9"/>
  <c r="J9" i="9"/>
  <c r="I11" i="9"/>
  <c r="I17" i="9"/>
  <c r="K8" i="9"/>
  <c r="I8" i="9"/>
  <c r="E15" i="9" l="1"/>
  <c r="F16" i="9"/>
  <c r="E13" i="9"/>
  <c r="B13" i="9" s="1"/>
  <c r="E18" i="9"/>
  <c r="B18" i="9" s="1"/>
  <c r="E16" i="9"/>
  <c r="E12" i="9"/>
  <c r="B12" i="9" s="1"/>
  <c r="E11" i="9"/>
  <c r="B11" i="9" s="1"/>
  <c r="E6" i="9"/>
  <c r="B6" i="9" s="1"/>
  <c r="E17" i="9"/>
  <c r="B17" i="9" s="1"/>
  <c r="F15" i="9"/>
  <c r="F14" i="9" s="1"/>
  <c r="E8" i="9"/>
  <c r="B8" i="9" s="1"/>
  <c r="E22" i="9"/>
  <c r="B22" i="9" s="1"/>
  <c r="E9" i="9"/>
  <c r="B9" i="9" s="1"/>
  <c r="E7" i="9"/>
  <c r="B7" i="9" s="1"/>
  <c r="E5" i="9"/>
  <c r="E10" i="9"/>
  <c r="B10" i="9" s="1"/>
  <c r="B293" i="9"/>
  <c r="F23" i="9"/>
  <c r="E21" i="9"/>
  <c r="B21" i="9" s="1"/>
  <c r="E295" i="9"/>
  <c r="B16" i="9" l="1"/>
  <c r="B295" i="9"/>
  <c r="E23" i="9"/>
  <c r="I7" i="3" s="1"/>
  <c r="F3" i="9"/>
  <c r="E14" i="9"/>
  <c r="I13" i="3" s="1"/>
  <c r="B5" i="9"/>
  <c r="E4" i="9"/>
  <c r="B15" i="9"/>
  <c r="E3" i="9" l="1"/>
</calcChain>
</file>

<file path=xl/sharedStrings.xml><?xml version="1.0" encoding="utf-8"?>
<sst xmlns="http://schemas.openxmlformats.org/spreadsheetml/2006/main" count="4733" uniqueCount="3656">
  <si>
    <t>Obveznik:</t>
  </si>
  <si>
    <t>13295 - O.Š. BOL,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</si>
  <si>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</si>
  <si>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</si>
  <si>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</si>
  <si>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</si>
  <si>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</si>
  <si>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</si>
  <si>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</si>
  <si>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</si>
  <si>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</si>
  <si>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</si>
  <si>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</si>
  <si>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</si>
  <si>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</si>
  <si>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</si>
  <si>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</si>
  <si>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</si>
  <si>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</si>
  <si>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</si>
  <si>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</si>
  <si>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</si>
  <si>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</si>
  <si>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</si>
  <si>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</si>
  <si>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</si>
  <si>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</si>
  <si>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</si>
  <si>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</si>
  <si>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</si>
  <si>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</si>
  <si>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</si>
  <si>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</si>
  <si>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</si>
  <si>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</si>
  <si>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</si>
  <si>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</si>
  <si>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</si>
  <si>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</si>
  <si>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</si>
  <si>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</si>
  <si>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</si>
  <si>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</si>
  <si>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</si>
  <si>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</si>
  <si>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</si>
  <si>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</si>
  <si>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</si>
  <si>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</si>
  <si>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</si>
  <si>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</si>
  <si>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</si>
  <si>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</si>
  <si>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</si>
  <si>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</si>
  <si>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</si>
  <si>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</si>
  <si>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</si>
  <si>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</si>
  <si>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</si>
  <si>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</si>
  <si>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</si>
  <si>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</si>
  <si>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</si>
  <si>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</si>
  <si>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</si>
  <si>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</si>
  <si>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</si>
  <si>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</si>
  <si>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</si>
  <si>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</si>
  <si>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</si>
  <si>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</si>
  <si>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</si>
  <si>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</si>
  <si>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</si>
  <si>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</si>
  <si>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</si>
  <si>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</si>
  <si>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</si>
  <si>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</si>
  <si>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</si>
  <si>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</si>
  <si>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</si>
  <si>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</si>
  <si>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</si>
  <si>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</si>
  <si>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</si>
  <si>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</si>
  <si>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</si>
  <si>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</si>
  <si>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</si>
  <si>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</si>
  <si>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</si>
  <si>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</si>
  <si>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</si>
  <si>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</si>
  <si>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</si>
  <si>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</si>
  <si>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</si>
  <si>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</si>
  <si>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</si>
  <si>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</si>
  <si>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</si>
  <si>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</si>
  <si>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</si>
  <si>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</si>
  <si>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</si>
  <si>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</si>
  <si>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</si>
  <si>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</si>
  <si>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</si>
  <si>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</si>
  <si>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</si>
  <si>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</si>
  <si>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</si>
  <si>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</si>
  <si>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</si>
  <si>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</si>
  <si>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</si>
  <si>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</si>
  <si>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</si>
  <si>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</si>
  <si>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</si>
  <si>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</si>
  <si>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</si>
  <si>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</si>
  <si>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</si>
  <si>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</si>
  <si>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</si>
  <si>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</si>
  <si>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</si>
  <si>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</si>
  <si>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</si>
  <si>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</si>
  <si>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</si>
  <si>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</si>
  <si>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</si>
  <si>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</si>
  <si>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</si>
  <si>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</si>
  <si>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</si>
  <si>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</si>
  <si>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</si>
  <si>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</si>
  <si>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</si>
  <si>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</si>
  <si>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</si>
  <si>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</si>
  <si>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</si>
  <si>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</si>
  <si>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</si>
  <si>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</si>
  <si>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</si>
  <si>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</si>
  <si>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</si>
  <si>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</si>
  <si>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</si>
  <si>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</si>
  <si>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</si>
  <si>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</si>
  <si>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</si>
  <si>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</si>
  <si>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</si>
  <si>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</si>
  <si>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</si>
  <si>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</si>
  <si>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</si>
  <si>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</si>
  <si>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</si>
  <si>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</si>
  <si>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</si>
  <si>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</si>
  <si>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</si>
  <si>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</si>
  <si>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</si>
  <si>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</si>
  <si>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</si>
  <si>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</si>
  <si>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</si>
  <si>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</si>
  <si>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</si>
  <si>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</si>
  <si>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</si>
  <si>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</si>
  <si>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</si>
  <si>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</si>
  <si>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</si>
  <si>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</si>
  <si>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</si>
  <si>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</si>
  <si>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</si>
  <si>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</si>
  <si>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</si>
  <si>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</si>
  <si>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</si>
  <si>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</si>
  <si>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</si>
  <si>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</si>
  <si>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</si>
  <si>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</si>
  <si>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</si>
  <si>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</si>
  <si>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</si>
  <si>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</si>
  <si>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</si>
  <si>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</si>
  <si>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</si>
  <si>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</si>
  <si>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</si>
  <si>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</si>
  <si>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</si>
  <si>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</si>
  <si>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</si>
  <si>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</si>
  <si>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</si>
  <si>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</si>
  <si>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</si>
  <si>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</si>
  <si>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</si>
  <si>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</si>
  <si>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</si>
  <si>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</si>
  <si>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</si>
  <si>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</si>
  <si>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</si>
  <si>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</si>
  <si>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</si>
  <si>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</si>
  <si>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</si>
  <si>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</si>
  <si>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</si>
  <si>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</si>
  <si>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</si>
  <si>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</si>
  <si>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</si>
  <si>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</si>
  <si>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</si>
  <si>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</si>
  <si>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</si>
  <si>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</si>
  <si>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</si>
  <si>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</si>
  <si>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</si>
  <si>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</si>
  <si>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</si>
  <si>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</si>
  <si>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</si>
  <si>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</si>
  <si>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</si>
  <si>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</si>
  <si>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</si>
  <si>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</si>
  <si>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</si>
  <si>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</si>
  <si>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</si>
  <si>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</si>
  <si>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</si>
  <si>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</si>
  <si>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</si>
  <si>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</si>
  <si>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</si>
  <si>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</si>
  <si>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</si>
  <si>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</si>
  <si>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</si>
  <si>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</si>
  <si>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</si>
  <si>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</si>
  <si>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</si>
  <si>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</si>
  <si>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</si>
  <si>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</si>
  <si>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</si>
  <si>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</si>
  <si>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</si>
  <si>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</si>
  <si>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</si>
  <si>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</si>
  <si>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</si>
  <si>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</si>
  <si>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</si>
  <si>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</si>
  <si>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</si>
  <si>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</si>
  <si>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</si>
  <si>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</si>
  <si>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</si>
  <si>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</si>
  <si>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</si>
  <si>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</si>
  <si>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</si>
  <si>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</si>
  <si>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</si>
  <si>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</si>
  <si>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</si>
  <si>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</si>
  <si>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</si>
  <si>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</si>
  <si>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</si>
  <si>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</si>
  <si>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</si>
  <si>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</si>
  <si>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</si>
  <si>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</si>
  <si>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</si>
  <si>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</si>
  <si>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</si>
  <si>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</si>
  <si>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</si>
  <si>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</si>
  <si>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</si>
  <si>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</si>
  <si>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</si>
  <si>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</si>
  <si>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</si>
  <si>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</si>
  <si>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</si>
  <si>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</si>
  <si>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</si>
  <si>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</si>
  <si>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</si>
  <si>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</si>
  <si>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</si>
  <si>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</si>
  <si>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</si>
  <si>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</si>
  <si>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</si>
  <si>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</si>
  <si>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</si>
  <si>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</si>
  <si>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</si>
  <si>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</si>
  <si>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</si>
  <si>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</si>
  <si>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</si>
  <si>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</si>
  <si>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</si>
  <si>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</si>
  <si>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</si>
  <si>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</si>
  <si>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</si>
  <si>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</si>
  <si>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</si>
  <si>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</si>
  <si>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</si>
  <si>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</si>
  <si>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</si>
  <si>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</si>
  <si>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</si>
  <si>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</si>
  <si>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</si>
  <si>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</si>
  <si>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</si>
  <si>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</si>
  <si>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</si>
  <si>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</si>
  <si>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</si>
  <si>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</si>
  <si>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</si>
  <si>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</si>
  <si>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</si>
  <si>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</si>
  <si>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</si>
  <si>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</si>
  <si>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</si>
  <si>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</si>
  <si>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</si>
  <si>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</si>
  <si>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</si>
  <si>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</si>
  <si>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</si>
  <si>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</si>
  <si>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</si>
  <si>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</si>
  <si>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</si>
  <si>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</si>
  <si>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</si>
  <si>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</si>
  <si>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</si>
  <si>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</si>
  <si>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</si>
  <si>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</si>
  <si>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</si>
  <si>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</si>
  <si>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</si>
  <si>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</si>
  <si>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</si>
  <si>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</si>
  <si>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</si>
  <si>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</si>
  <si>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</si>
  <si>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</si>
  <si>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</si>
  <si>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</si>
  <si>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</si>
  <si>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</si>
  <si>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</si>
  <si>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</si>
  <si>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</si>
  <si>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</si>
  <si>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</si>
  <si>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</si>
  <si>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</si>
  <si>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</si>
  <si>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</si>
  <si>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</si>
  <si>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</si>
  <si>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</si>
  <si>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</si>
  <si>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</si>
  <si>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</si>
  <si>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</si>
  <si>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</si>
  <si>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</si>
  <si>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</si>
  <si>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</si>
  <si>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</si>
  <si>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</si>
  <si>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</si>
  <si>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</si>
  <si>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</si>
  <si>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</si>
  <si>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</si>
  <si>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</si>
  <si>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</si>
  <si>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</si>
  <si>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</si>
  <si>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</si>
  <si>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</si>
  <si>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</si>
  <si>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</si>
  <si>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</si>
  <si>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</si>
  <si>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</si>
  <si>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</si>
  <si>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</si>
  <si>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</si>
  <si>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</si>
  <si>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</si>
  <si>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</si>
  <si>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</si>
  <si>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</si>
  <si>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</si>
  <si>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</si>
  <si>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</si>
  <si>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</si>
  <si>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</si>
  <si>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</si>
  <si>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</si>
  <si>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</si>
  <si>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</si>
  <si>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</si>
  <si>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</si>
  <si>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</si>
  <si>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</si>
  <si>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</si>
  <si>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</si>
  <si>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</si>
  <si>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</si>
  <si>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</si>
  <si>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</si>
  <si>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</si>
  <si>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</si>
  <si>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</si>
  <si>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</si>
  <si>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</si>
  <si>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</si>
  <si>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</si>
  <si>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</si>
  <si>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</si>
  <si>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</si>
  <si>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</si>
  <si>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</si>
  <si>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</si>
  <si>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</si>
  <si>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</si>
  <si>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</si>
  <si>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</si>
  <si>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</si>
  <si>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</si>
  <si>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</si>
  <si>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</si>
  <si>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</si>
  <si>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</si>
  <si>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</si>
  <si>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</si>
  <si>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</si>
  <si>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</si>
  <si>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</si>
  <si>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</si>
  <si>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</si>
  <si>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</si>
  <si>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</si>
  <si>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</si>
  <si>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</si>
  <si>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</si>
  <si>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</si>
  <si>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</si>
  <si>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</si>
  <si>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</si>
  <si>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</si>
  <si>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</si>
  <si>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</si>
  <si>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</si>
  <si>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</si>
  <si>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</si>
  <si>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</si>
  <si>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</si>
  <si>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</si>
  <si>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</si>
  <si>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</si>
  <si>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</si>
  <si>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</si>
  <si>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</si>
  <si>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</si>
  <si>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</si>
  <si>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</si>
  <si>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</si>
  <si>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</si>
  <si>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</si>
  <si>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</si>
  <si>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</si>
  <si>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</si>
  <si>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</si>
  <si>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</si>
  <si>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</si>
  <si>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</si>
  <si>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</si>
  <si>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</si>
  <si>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</si>
  <si>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</si>
  <si>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</si>
  <si>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</si>
  <si>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</si>
  <si>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</si>
  <si>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</si>
  <si>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</si>
  <si>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</si>
  <si>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</si>
  <si>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</si>
  <si>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</si>
  <si>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</si>
  <si>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</si>
  <si>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</si>
  <si>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</si>
  <si>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</si>
  <si>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</si>
  <si>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</si>
  <si>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</si>
  <si>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</si>
  <si>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</si>
  <si>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</si>
  <si>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</si>
  <si>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</si>
  <si>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</si>
  <si>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</si>
  <si>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</si>
  <si>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</si>
  <si>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</si>
  <si>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</si>
  <si>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</si>
  <si>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</si>
  <si>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</si>
  <si>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</si>
  <si>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</si>
  <si>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</si>
  <si>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</si>
  <si>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</si>
  <si>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</si>
  <si>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</si>
  <si>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</si>
  <si>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</si>
  <si>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</si>
  <si>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</si>
  <si>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</si>
  <si>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</si>
  <si>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</si>
  <si>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</si>
  <si>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</si>
  <si>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</si>
  <si>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</si>
  <si>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</si>
  <si>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</si>
  <si>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</si>
  <si>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</si>
  <si>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</si>
  <si>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</si>
  <si>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</si>
  <si>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</si>
  <si>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</si>
  <si>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</si>
  <si>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</si>
  <si>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</si>
  <si>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</si>
  <si>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</si>
  <si>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</si>
  <si>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</si>
  <si>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</si>
  <si>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</si>
  <si>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</si>
  <si>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</si>
  <si>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</si>
  <si>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</si>
  <si>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</si>
  <si>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</si>
  <si>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</si>
  <si>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</si>
  <si>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</si>
  <si>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</si>
  <si>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</si>
  <si>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</si>
  <si>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</si>
  <si>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</si>
  <si>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</si>
  <si>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</si>
  <si>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</si>
  <si>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</si>
  <si>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</si>
  <si>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</si>
  <si>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</si>
  <si>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</si>
  <si>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</si>
  <si>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</si>
  <si>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</si>
  <si>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</si>
  <si>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</si>
  <si>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</si>
  <si>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</si>
  <si>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</si>
  <si>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</si>
  <si>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</si>
  <si>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</si>
  <si>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</si>
  <si>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</si>
  <si>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</si>
  <si>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</si>
  <si>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</si>
  <si>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</si>
  <si>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</si>
  <si>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</si>
  <si>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</si>
  <si>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</si>
  <si>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</si>
  <si>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</si>
  <si>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</si>
  <si>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</si>
  <si>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</si>
  <si>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</si>
  <si>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</si>
  <si>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</si>
  <si>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</si>
  <si>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</si>
  <si>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</si>
  <si>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</si>
  <si>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</si>
  <si>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</si>
  <si>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</si>
  <si>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</si>
  <si>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</si>
  <si>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</si>
  <si>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</si>
  <si>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</si>
  <si>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</si>
  <si>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</si>
  <si>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</si>
  <si>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</si>
  <si>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</si>
  <si>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</si>
  <si>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</si>
  <si>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</si>
  <si>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</si>
  <si>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</si>
  <si>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</si>
  <si>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</si>
  <si>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</si>
  <si>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</si>
  <si>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</si>
  <si>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</si>
  <si>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</si>
  <si>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</si>
  <si>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</si>
  <si>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</si>
  <si>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</si>
  <si>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</si>
  <si>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</si>
  <si>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</si>
  <si>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</si>
  <si>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</si>
  <si>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</si>
  <si>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</si>
  <si>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</si>
  <si>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</si>
  <si>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</si>
  <si>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</si>
  <si>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</si>
  <si>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</si>
  <si>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</si>
  <si>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</si>
  <si>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</si>
  <si>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</si>
  <si>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</si>
  <si>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</si>
  <si>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</si>
  <si>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</si>
  <si>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</si>
  <si>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</si>
  <si>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</si>
  <si>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</si>
  <si>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</si>
  <si>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</si>
  <si>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</si>
  <si>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</si>
  <si>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</si>
  <si>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</si>
  <si>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</si>
  <si>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</si>
  <si>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</si>
  <si>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</si>
  <si>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</si>
  <si>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</si>
  <si>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</si>
  <si>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</si>
  <si>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</si>
  <si>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</si>
  <si>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</si>
  <si>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</si>
  <si>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</si>
  <si>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</si>
  <si>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</si>
  <si>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</si>
  <si>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</si>
  <si>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</si>
  <si>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</si>
  <si>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</si>
  <si>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</si>
  <si>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</si>
  <si>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</si>
  <si>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</si>
  <si>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</si>
  <si>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</si>
  <si>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</si>
  <si>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</si>
  <si>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</si>
  <si>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</si>
  <si>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</si>
  <si>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</si>
  <si>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</si>
  <si>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</si>
  <si>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</si>
  <si>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</si>
  <si>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</si>
  <si>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</si>
  <si>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</si>
  <si>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</si>
  <si>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</si>
  <si>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</si>
  <si>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</si>
  <si>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</si>
  <si>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</si>
  <si>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</si>
  <si>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</si>
  <si>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</si>
  <si>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</si>
  <si>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</si>
  <si>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</si>
  <si>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</si>
  <si>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</si>
  <si>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</si>
  <si>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</si>
  <si>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</si>
  <si>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</si>
  <si>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</si>
  <si>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</si>
  <si>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</si>
  <si>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</si>
  <si>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</si>
  <si>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</si>
  <si>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</si>
  <si>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</si>
  <si>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</si>
  <si>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</si>
  <si>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</si>
  <si>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</si>
  <si>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</si>
  <si>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</si>
  <si>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</si>
  <si>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</si>
  <si>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</si>
  <si>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</si>
  <si>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</si>
  <si>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</si>
  <si>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</si>
  <si>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</si>
  <si>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</si>
  <si>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</si>
  <si>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</si>
  <si>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</si>
  <si>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</si>
  <si>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</si>
  <si>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</si>
  <si>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</si>
  <si>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</si>
  <si>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</si>
  <si>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</si>
  <si>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</si>
  <si>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</si>
  <si>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</si>
  <si>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</si>
  <si>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</si>
  <si>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</si>
  <si>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</si>
  <si>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</si>
  <si>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</si>
  <si>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</si>
  <si>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</si>
  <si>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</si>
  <si>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</si>
  <si>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</si>
  <si>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</si>
  <si>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</si>
  <si>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</si>
  <si>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</si>
  <si>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</si>
  <si>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</si>
  <si>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</si>
  <si>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</si>
  <si>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</si>
  <si>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</si>
  <si>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</si>
  <si>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</si>
  <si>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</si>
  <si>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</si>
  <si>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</si>
  <si>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</si>
  <si>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</si>
  <si>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</si>
  <si>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</si>
  <si>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</si>
  <si>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</si>
  <si>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</si>
  <si>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</si>
  <si>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</si>
  <si>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</si>
  <si>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</si>
  <si>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</si>
  <si>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</si>
  <si>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</si>
  <si>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</si>
  <si>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</si>
  <si>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</si>
  <si>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</si>
  <si>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</si>
  <si>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</si>
  <si>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</si>
  <si>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</si>
  <si>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</si>
  <si>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</si>
  <si>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</si>
  <si>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</si>
  <si>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</si>
  <si>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</si>
  <si>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</si>
  <si>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</si>
  <si>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</si>
  <si>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</si>
  <si>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</si>
  <si>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</si>
  <si>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</si>
  <si>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</si>
  <si>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</si>
  <si>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</si>
  <si>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</si>
  <si>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</si>
  <si>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</si>
  <si>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</si>
  <si>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</si>
  <si>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</si>
  <si>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</si>
  <si>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</si>
  <si>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</si>
  <si>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</si>
  <si>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</si>
  <si>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</si>
  <si>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</si>
  <si>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</si>
  <si>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</si>
  <si>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</si>
  <si>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</si>
  <si>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</si>
  <si>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</si>
  <si>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</si>
  <si>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</si>
  <si>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</si>
  <si>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</si>
  <si>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</si>
  <si>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</si>
  <si>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</si>
  <si>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</si>
  <si>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</si>
  <si>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</si>
  <si>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</si>
  <si>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</si>
  <si>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</si>
  <si>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</si>
  <si>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</si>
  <si>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</si>
  <si>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</si>
  <si>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</si>
  <si>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</si>
  <si>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</si>
  <si>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</si>
  <si>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</si>
  <si>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</si>
  <si>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</si>
  <si>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</si>
  <si>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</si>
  <si>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</si>
  <si>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</si>
  <si>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</si>
  <si>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</si>
  <si>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</si>
  <si>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</si>
  <si>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</si>
  <si>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</si>
  <si>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</si>
  <si>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</si>
  <si>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</si>
  <si>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</si>
  <si>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</si>
  <si>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</si>
  <si>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</si>
  <si>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</si>
  <si>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</si>
  <si>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</si>
  <si>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</si>
  <si>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</si>
  <si>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</si>
  <si>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</si>
  <si>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</si>
  <si>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</si>
  <si>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</si>
  <si>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</si>
  <si>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</si>
  <si>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</si>
  <si>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</si>
  <si>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</si>
  <si>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</si>
  <si>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</si>
  <si>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</si>
  <si>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</si>
  <si>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</si>
  <si>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</si>
  <si>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</si>
  <si>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</si>
  <si>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</si>
  <si>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</si>
  <si>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</si>
  <si>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</si>
  <si>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</si>
  <si>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</si>
  <si>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</si>
  <si>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</si>
  <si>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</si>
  <si>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</si>
  <si>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</si>
  <si>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</si>
  <si>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</si>
  <si>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</si>
  <si>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</si>
  <si>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</si>
  <si>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</si>
  <si>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</si>
  <si>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</si>
  <si>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</si>
  <si>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</si>
  <si>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</si>
  <si>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</si>
  <si>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</si>
  <si>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</si>
  <si>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</si>
  <si>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</si>
  <si>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</si>
  <si>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</si>
  <si>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</si>
  <si>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</si>
  <si>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</si>
  <si>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</si>
  <si>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</si>
  <si>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</si>
  <si>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</si>
  <si>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</si>
  <si>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</si>
  <si>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</si>
  <si>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</si>
  <si>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</si>
  <si>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</si>
  <si>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</si>
  <si>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</si>
  <si>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</si>
  <si>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</si>
  <si>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</si>
  <si>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</si>
  <si>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</si>
  <si>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</si>
  <si>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</si>
  <si>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</si>
  <si>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</si>
  <si>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</si>
  <si>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</si>
  <si>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</si>
  <si>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</si>
  <si>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</si>
  <si>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</si>
  <si>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</si>
  <si>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</si>
  <si>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</si>
  <si>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</si>
  <si>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</si>
  <si>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</si>
  <si>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</si>
  <si>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</si>
  <si>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</si>
  <si>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</si>
  <si>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</si>
  <si>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</si>
  <si>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</si>
  <si>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</si>
  <si>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</si>
  <si>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</si>
  <si>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</si>
  <si>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</si>
  <si>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</si>
  <si>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</si>
  <si>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</si>
  <si>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</si>
  <si>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</si>
  <si>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</si>
  <si>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</si>
  <si>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</si>
  <si>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</si>
  <si>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</si>
  <si>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</si>
  <si>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</si>
  <si>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</si>
  <si>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</si>
  <si>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</si>
  <si>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</si>
  <si>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</si>
  <si>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</si>
  <si>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</si>
  <si>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</si>
  <si>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</si>
  <si>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</si>
  <si>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</si>
  <si>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</si>
  <si>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</si>
  <si>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</si>
  <si>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</si>
  <si>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</si>
  <si>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</si>
  <si>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</si>
  <si>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</si>
  <si>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</si>
  <si>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</si>
  <si>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</si>
  <si>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</si>
  <si>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</si>
  <si>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</si>
  <si>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</si>
  <si>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</si>
  <si>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</si>
  <si>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</si>
  <si>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</si>
  <si>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</si>
  <si>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</si>
  <si>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</si>
  <si>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</si>
  <si>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</si>
  <si>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</si>
  <si>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</si>
  <si>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</si>
  <si>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</si>
  <si>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</si>
  <si>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</si>
  <si>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</si>
  <si>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</si>
  <si>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</si>
  <si>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</si>
  <si>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</si>
  <si>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</si>
  <si>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</si>
  <si>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</si>
  <si>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</si>
  <si>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</si>
  <si>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</si>
  <si>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</si>
  <si>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</si>
  <si>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</si>
  <si>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</si>
  <si>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</si>
  <si>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</si>
  <si>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</si>
  <si>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</si>
  <si>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</si>
  <si>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</si>
  <si>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</si>
  <si>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</si>
  <si>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</si>
  <si>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</si>
  <si>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</si>
  <si>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</si>
  <si>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</si>
  <si>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</si>
  <si>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</si>
  <si>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</si>
  <si>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</si>
  <si>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</si>
  <si>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</si>
  <si>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</si>
  <si>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</si>
  <si>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</si>
  <si>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</si>
  <si>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</si>
  <si>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</si>
  <si>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</si>
  <si>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</si>
  <si>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</si>
  <si>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</si>
  <si>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</si>
  <si>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</si>
  <si>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</si>
  <si>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</si>
  <si>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</si>
  <si>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</si>
  <si>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</si>
  <si>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</si>
  <si>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</si>
  <si>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</si>
  <si>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</si>
  <si>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</si>
  <si>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</si>
  <si>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</si>
  <si>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</si>
  <si>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</si>
  <si>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</si>
  <si>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</si>
  <si>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</si>
  <si>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</si>
  <si>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</si>
  <si>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</si>
  <si>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</si>
  <si>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</si>
  <si>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</si>
  <si>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</si>
  <si>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</si>
  <si>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</si>
  <si>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</si>
  <si>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</si>
  <si>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</si>
  <si>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</si>
  <si>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</si>
  <si>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</si>
  <si>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</si>
  <si>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</si>
  <si>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</si>
  <si>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</si>
  <si>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</si>
  <si>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</si>
  <si>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</si>
  <si>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</si>
  <si>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</si>
  <si>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</si>
  <si>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</si>
  <si>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</si>
  <si>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</si>
  <si>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</si>
  <si>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</si>
  <si>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</si>
  <si>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</si>
  <si>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</si>
  <si>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</si>
  <si>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</si>
  <si>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</si>
  <si>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</si>
  <si>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</si>
  <si>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</si>
  <si>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</si>
  <si>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</si>
  <si>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</si>
  <si>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</si>
  <si>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</si>
  <si>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</si>
  <si>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</si>
  <si>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</si>
  <si>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</si>
  <si>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</si>
  <si>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</si>
  <si>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</si>
  <si>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</si>
  <si>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</si>
  <si>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</si>
  <si>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</si>
  <si>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</si>
  <si>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</si>
  <si>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</si>
  <si>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</si>
  <si>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</si>
  <si>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</si>
  <si>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</si>
  <si>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</si>
  <si>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</si>
  <si>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</si>
  <si>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</si>
  <si>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</si>
  <si>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</si>
  <si>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</si>
  <si>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</si>
  <si>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</si>
  <si>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</si>
  <si>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</si>
  <si>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</si>
  <si>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</si>
  <si>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</si>
  <si>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</si>
  <si>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</si>
  <si>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</si>
  <si>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</si>
  <si>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</si>
  <si>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</si>
  <si>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</si>
  <si>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</si>
  <si>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</si>
  <si>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</si>
  <si>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</si>
  <si>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</si>
  <si>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</si>
  <si>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</si>
  <si>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</si>
  <si>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</si>
  <si>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</si>
  <si>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</si>
  <si>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</si>
  <si>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</si>
  <si>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</si>
  <si>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</si>
  <si>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</si>
  <si>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</si>
  <si>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</si>
  <si>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</si>
  <si>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</si>
  <si>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</si>
  <si>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</si>
  <si>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</si>
  <si>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</si>
  <si>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</si>
  <si>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</si>
  <si>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</si>
  <si>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</si>
  <si>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</si>
  <si>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</si>
  <si>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</si>
  <si>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</si>
  <si>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</si>
  <si>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</si>
  <si>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</si>
  <si>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</si>
  <si>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</si>
  <si>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</si>
  <si>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</si>
  <si>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</si>
  <si>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</si>
  <si>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</si>
  <si>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</si>
  <si>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</si>
  <si>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</si>
  <si>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</si>
  <si>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</si>
  <si>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</si>
  <si>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</si>
  <si>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</si>
  <si>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</si>
  <si>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</si>
  <si>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</si>
  <si>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</si>
  <si>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</si>
  <si>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</si>
  <si>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</si>
  <si>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</si>
  <si>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</si>
  <si>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</si>
  <si>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</si>
  <si>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</si>
  <si>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</si>
  <si>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</si>
  <si>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</si>
  <si>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</si>
  <si>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</si>
  <si>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</si>
  <si>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</si>
  <si>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</si>
  <si>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</si>
  <si>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</si>
  <si>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</si>
  <si>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</si>
  <si>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</si>
  <si>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</si>
  <si>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</si>
  <si>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</si>
  <si>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</si>
  <si>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</si>
  <si>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</si>
  <si>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</si>
  <si>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</si>
  <si>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</si>
  <si>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</si>
  <si>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</si>
  <si>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</si>
  <si>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</si>
  <si>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</si>
  <si>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</si>
  <si>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</si>
  <si>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</si>
  <si>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</si>
  <si>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</si>
  <si>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</si>
  <si>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</si>
  <si>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</si>
  <si>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</si>
  <si>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</si>
  <si>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</si>
  <si>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</si>
  <si>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</si>
  <si>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</si>
  <si>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</si>
  <si>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</si>
  <si>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</si>
  <si>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</si>
  <si>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</si>
  <si>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</si>
  <si>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</si>
  <si>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</si>
  <si>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</si>
  <si>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</si>
  <si>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</si>
  <si>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</si>
  <si>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</si>
  <si>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</si>
  <si>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</si>
  <si>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</si>
  <si>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</si>
  <si>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</si>
  <si>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</si>
  <si>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</si>
  <si>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</si>
  <si>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</si>
  <si>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</si>
  <si>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</si>
  <si>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</si>
  <si>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</si>
  <si>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</si>
  <si>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</si>
  <si>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</si>
  <si>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</si>
  <si>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</si>
  <si>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</si>
  <si>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</si>
  <si>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</si>
  <si>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</si>
  <si>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</si>
  <si>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</si>
  <si>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</si>
  <si>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</si>
  <si>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</si>
  <si>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</si>
  <si>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</si>
  <si>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</si>
  <si>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</si>
  <si>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</si>
  <si>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</si>
  <si>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</si>
  <si>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</si>
  <si>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</si>
  <si>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</si>
  <si>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</si>
  <si>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</si>
  <si>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</si>
  <si>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</si>
  <si>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</si>
  <si>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</si>
  <si>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</si>
  <si>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</si>
  <si>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</si>
  <si>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</si>
  <si>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</si>
  <si>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</si>
  <si>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</si>
  <si>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</si>
  <si>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</si>
  <si>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</si>
  <si>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</si>
  <si>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</si>
  <si>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</si>
  <si>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</si>
  <si>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</si>
  <si>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</si>
  <si>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</si>
  <si>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</si>
  <si>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</si>
  <si>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</si>
  <si>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</si>
  <si>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</si>
  <si>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</si>
  <si>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</si>
  <si>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</si>
  <si>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</si>
  <si>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</si>
  <si>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</si>
  <si>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</si>
  <si>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</si>
  <si>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</si>
  <si>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</si>
  <si>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</si>
  <si>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</si>
  <si>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</si>
  <si>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</si>
  <si>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</si>
  <si>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</si>
  <si>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</si>
  <si>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</si>
  <si>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</si>
  <si>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</si>
  <si>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</si>
  <si>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</si>
  <si>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</si>
  <si>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</si>
  <si>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</si>
  <si>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</si>
  <si>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</si>
  <si>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</si>
  <si>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</si>
  <si>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</si>
  <si>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</si>
  <si>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</si>
  <si>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</si>
  <si>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</si>
  <si>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</si>
  <si>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</si>
  <si>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</si>
  <si>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</si>
  <si>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</si>
  <si>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</si>
  <si>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</si>
  <si>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</si>
  <si>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</si>
  <si>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</si>
  <si>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</si>
  <si>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</si>
  <si>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</si>
  <si>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</si>
  <si>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</si>
  <si>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</si>
  <si>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</si>
  <si>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</si>
  <si>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</si>
  <si>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</si>
  <si>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</si>
  <si>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</si>
  <si>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</si>
  <si>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</si>
  <si>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</si>
  <si>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</si>
  <si>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</si>
  <si>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</si>
  <si>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</si>
  <si>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</si>
  <si>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</si>
  <si>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</si>
  <si>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</si>
  <si>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</si>
  <si>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</si>
  <si>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</si>
  <si>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</si>
  <si>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</si>
  <si>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</si>
  <si>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</si>
  <si>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</si>
  <si>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</si>
  <si>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</si>
  <si>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</si>
  <si>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</si>
  <si>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</si>
  <si>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</si>
  <si>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</si>
  <si>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</si>
  <si>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</si>
  <si>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</si>
  <si>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</si>
  <si>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</si>
  <si>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</si>
  <si>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</si>
  <si>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</si>
  <si>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</si>
  <si>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</si>
  <si>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</si>
  <si>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</si>
  <si>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</si>
  <si>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</si>
  <si>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</si>
  <si>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</si>
  <si>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</si>
  <si>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</si>
  <si>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</si>
  <si>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</si>
  <si>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</si>
  <si>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</si>
  <si>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</si>
  <si>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</si>
  <si>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</si>
  <si>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</si>
  <si>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</si>
  <si>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</si>
  <si>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</si>
  <si>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</si>
  <si>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</si>
  <si>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</si>
  <si>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</si>
  <si>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</si>
  <si>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</si>
  <si>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</si>
  <si>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</si>
  <si>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</si>
  <si>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</si>
  <si>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</si>
  <si>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</si>
  <si>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</si>
  <si>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</si>
  <si>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</si>
  <si>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</si>
  <si>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</si>
  <si>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</si>
  <si>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</si>
  <si>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</si>
  <si>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</si>
  <si>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</si>
  <si>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</si>
  <si>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</si>
  <si>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</si>
  <si>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</si>
  <si>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</si>
  <si>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</si>
  <si>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</si>
  <si>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</si>
  <si>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</si>
  <si>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</si>
  <si>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</si>
  <si>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</si>
  <si>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</si>
  <si>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</si>
  <si>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</si>
  <si>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</si>
  <si>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</si>
  <si>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</si>
  <si>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</si>
  <si>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</si>
  <si>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</si>
  <si>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</si>
  <si>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</si>
  <si>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</si>
  <si>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</si>
  <si>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</si>
  <si>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</si>
  <si>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</si>
  <si>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</si>
  <si>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</si>
  <si>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</si>
  <si>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</si>
  <si>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</si>
  <si>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</si>
  <si>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</si>
  <si>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</si>
  <si>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</si>
  <si>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</si>
  <si>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</si>
  <si>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</si>
  <si>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</si>
  <si>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</si>
  <si>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</si>
  <si>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</si>
  <si>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</si>
  <si>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</si>
  <si>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</si>
  <si>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</si>
  <si>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</si>
  <si>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</si>
  <si>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</si>
  <si>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</si>
  <si>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</si>
  <si>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</si>
  <si>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</si>
  <si>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</si>
  <si>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</si>
  <si>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</si>
  <si>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</si>
  <si>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</si>
  <si>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</si>
  <si>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</si>
  <si>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</si>
  <si>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</si>
  <si>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</si>
  <si>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</si>
  <si>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</si>
  <si>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</si>
  <si>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</si>
  <si>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</si>
  <si>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</si>
  <si>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</si>
  <si>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</si>
  <si>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</si>
  <si>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</si>
  <si>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</si>
  <si>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</si>
  <si>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</si>
  <si>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</si>
  <si>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</si>
  <si>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</si>
  <si>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</si>
  <si>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</si>
  <si>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</si>
  <si>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</si>
  <si>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</si>
  <si>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</si>
  <si>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</si>
  <si>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</si>
  <si>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</si>
  <si>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</si>
  <si>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</si>
  <si>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</si>
  <si>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</si>
  <si>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</si>
  <si>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</si>
  <si>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</si>
  <si>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</si>
  <si>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</si>
  <si>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</si>
  <si>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</si>
  <si>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</si>
  <si>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</si>
  <si>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</si>
  <si>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</si>
  <si>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</si>
  <si>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</si>
  <si>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</si>
  <si>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</si>
  <si>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</si>
  <si>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</si>
  <si>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</si>
  <si>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</si>
  <si>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</si>
  <si>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</si>
  <si>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</si>
  <si>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</si>
  <si>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</si>
  <si>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</si>
  <si>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</si>
  <si>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</si>
  <si>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</si>
  <si>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</si>
  <si>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</si>
  <si>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</si>
  <si>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</si>
  <si>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</si>
  <si>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</si>
  <si>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</si>
  <si>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</si>
  <si>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</si>
  <si>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</si>
  <si>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</si>
  <si>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</si>
  <si>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</si>
  <si>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</si>
  <si>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</si>
  <si>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</si>
  <si>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</si>
  <si>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</si>
  <si>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</si>
  <si>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</si>
  <si>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</si>
  <si>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</si>
  <si>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</si>
  <si>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</si>
  <si>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</si>
  <si>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</si>
  <si>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</si>
  <si>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</si>
  <si>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</si>
  <si>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</si>
  <si>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</si>
  <si>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</si>
  <si>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</si>
  <si>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</si>
  <si>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</si>
  <si>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</si>
  <si>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</si>
  <si>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</si>
  <si>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</si>
  <si>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</si>
  <si>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</si>
  <si>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</si>
  <si>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</si>
  <si>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</si>
  <si>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</si>
  <si>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</si>
  <si>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</si>
  <si>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</si>
  <si>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</si>
  <si>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</si>
  <si>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</si>
  <si>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</si>
  <si>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</si>
  <si>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</si>
  <si>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</si>
  <si>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</si>
  <si>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</si>
  <si>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</si>
  <si>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</si>
  <si>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</si>
  <si>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</si>
  <si>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</si>
  <si>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</si>
  <si>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</si>
  <si>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</si>
  <si>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</si>
  <si>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</si>
  <si>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</si>
  <si>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</si>
  <si>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</si>
  <si>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</si>
  <si>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</si>
  <si>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</si>
  <si>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</si>
  <si>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</si>
  <si>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</si>
  <si>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</si>
  <si>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</si>
  <si>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</si>
  <si>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</si>
  <si>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</si>
  <si>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</si>
  <si>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</si>
  <si>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</si>
  <si>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</si>
  <si>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</si>
  <si>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</si>
  <si>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</si>
  <si>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</si>
  <si>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</si>
  <si>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</si>
  <si>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</si>
  <si>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</si>
  <si>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</si>
  <si>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</si>
  <si>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</si>
  <si>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</si>
  <si>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</si>
  <si>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</si>
  <si>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</si>
  <si>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</si>
  <si>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</si>
  <si>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</si>
  <si>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</si>
  <si>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</si>
  <si>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</si>
  <si>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</si>
  <si>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</si>
  <si>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</si>
  <si>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</si>
  <si>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</si>
  <si>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</si>
  <si>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</si>
  <si>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</si>
  <si>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</si>
  <si>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</si>
  <si>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</si>
  <si>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</si>
  <si>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</si>
  <si>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</si>
  <si>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</si>
  <si>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</si>
  <si>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</si>
  <si>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</si>
  <si>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</si>
  <si>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</si>
  <si>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</si>
  <si>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</si>
  <si>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</si>
  <si>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</si>
  <si>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</si>
  <si>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</si>
  <si>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</si>
  <si>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</si>
  <si>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</si>
  <si>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</si>
  <si>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</si>
  <si>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</si>
  <si>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</si>
  <si>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</si>
  <si>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</si>
  <si>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</si>
  <si>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</si>
  <si>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</si>
  <si>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</si>
  <si>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</si>
  <si>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</si>
  <si>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</si>
  <si>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</si>
  <si>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</si>
  <si>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</si>
  <si>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</si>
  <si>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</si>
  <si>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</si>
  <si>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</si>
  <si>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</si>
  <si>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</si>
  <si>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</si>
  <si>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</si>
  <si>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</si>
  <si>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</si>
  <si>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</si>
  <si>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</si>
  <si>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</si>
  <si>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</si>
  <si>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</si>
  <si>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</si>
  <si>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</si>
  <si>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</si>
  <si>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</si>
  <si>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</si>
  <si>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</si>
  <si>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</si>
  <si>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</si>
  <si>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</si>
  <si>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</si>
  <si>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</si>
  <si>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</si>
  <si>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</si>
  <si>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</si>
  <si>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</si>
  <si>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</si>
  <si>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</si>
  <si>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</si>
  <si>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</si>
  <si>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</si>
  <si>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</si>
  <si>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</si>
  <si>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</si>
  <si>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</si>
  <si>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</si>
  <si>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</si>
  <si>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</si>
  <si>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</si>
  <si>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</si>
  <si>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</si>
  <si>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</si>
  <si>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</si>
  <si>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</si>
  <si>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</si>
  <si>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</si>
  <si>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</si>
  <si>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</si>
  <si>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</si>
  <si>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</si>
  <si>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</si>
  <si>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</si>
  <si>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</si>
  <si>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</si>
  <si>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</si>
  <si>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</si>
  <si>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</si>
  <si>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</si>
  <si>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</si>
  <si>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</si>
  <si>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</si>
  <si>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</si>
  <si>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</si>
  <si>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</si>
  <si>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</si>
  <si>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</si>
  <si>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</si>
  <si>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</si>
  <si>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</si>
  <si>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</si>
  <si>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</si>
  <si>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</si>
  <si>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</si>
  <si>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</si>
  <si>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</si>
  <si>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</si>
  <si>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</si>
  <si>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</si>
  <si>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</si>
  <si>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</si>
  <si>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</si>
  <si>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</si>
  <si>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</si>
  <si>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</si>
  <si>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</si>
  <si>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</si>
  <si>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</si>
  <si>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</si>
  <si>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</si>
  <si>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</si>
  <si>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</si>
  <si>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</si>
  <si>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</si>
  <si>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</si>
  <si>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</si>
  <si>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</si>
  <si>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</si>
  <si>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</si>
  <si>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</si>
  <si>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</si>
  <si>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</si>
  <si>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</si>
  <si>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</si>
  <si>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</si>
  <si>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</si>
  <si>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</si>
  <si>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</si>
  <si>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</si>
  <si>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</si>
  <si>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</si>
  <si>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</si>
  <si>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</si>
  <si>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</si>
  <si>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</si>
  <si>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</si>
  <si>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</si>
  <si>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</si>
  <si>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</si>
  <si>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</si>
  <si>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</si>
  <si>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</si>
  <si>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</si>
  <si>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</si>
  <si>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</si>
  <si>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</si>
  <si>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</si>
  <si>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</si>
  <si>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</si>
  <si>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</si>
  <si>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</si>
  <si>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</si>
  <si>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</si>
  <si>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</si>
  <si>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</si>
  <si>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</si>
  <si>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</si>
  <si>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</si>
  <si>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</si>
  <si>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</si>
  <si>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</si>
  <si>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</si>
  <si>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</si>
  <si>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</si>
  <si>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</si>
  <si>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</si>
  <si>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</si>
  <si>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</si>
  <si>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</si>
  <si>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</si>
  <si>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</si>
  <si>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</si>
  <si>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</si>
  <si>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</si>
  <si>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</si>
  <si>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</si>
  <si>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</si>
  <si>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</si>
  <si>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</si>
  <si>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</si>
  <si>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</si>
  <si>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</si>
  <si>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</si>
  <si>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</si>
  <si>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</si>
  <si>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</si>
  <si>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</si>
  <si>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</si>
  <si>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</si>
  <si>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</si>
  <si>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</si>
  <si>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</si>
  <si>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</si>
  <si>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</si>
  <si>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</si>
  <si>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</si>
  <si>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</si>
  <si>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</si>
  <si>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</si>
  <si>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</si>
  <si>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</si>
  <si>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</si>
  <si>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</si>
  <si>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</si>
  <si>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</si>
  <si>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</si>
  <si>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</si>
  <si>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</si>
  <si>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</si>
  <si>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</si>
  <si>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</si>
  <si>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</si>
  <si>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</si>
  <si>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</si>
  <si>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</si>
  <si>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</si>
  <si>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</si>
  <si>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</si>
  <si>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</si>
  <si>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</si>
  <si>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</si>
  <si>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</si>
  <si>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</si>
  <si>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</si>
  <si>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</si>
  <si>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</si>
  <si>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</si>
  <si>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</si>
  <si>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</si>
  <si>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</si>
  <si>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</si>
  <si>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</si>
  <si>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</si>
  <si>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</si>
  <si>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</si>
  <si>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</si>
  <si>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</si>
  <si>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</si>
  <si>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</si>
  <si>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</si>
  <si>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</si>
  <si>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</si>
  <si>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</si>
  <si>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</si>
  <si>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</si>
  <si>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</si>
  <si>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</si>
  <si>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</si>
  <si>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</si>
  <si>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</si>
  <si>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</si>
  <si>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</si>
  <si>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</si>
  <si>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</si>
  <si>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</si>
  <si>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</si>
  <si>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</si>
  <si>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</si>
  <si>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</si>
  <si>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</si>
  <si>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</si>
  <si>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</si>
  <si>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</si>
  <si>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</si>
  <si>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</si>
  <si>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</si>
  <si>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</si>
  <si>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</si>
  <si>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</si>
  <si>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</si>
  <si>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</si>
  <si>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</si>
  <si>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</si>
  <si>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</si>
  <si>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</si>
  <si>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</si>
  <si>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</si>
  <si>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</si>
  <si>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</si>
  <si>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</si>
  <si>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</si>
  <si>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</si>
  <si>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</si>
  <si>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</si>
  <si>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</si>
  <si>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</si>
  <si>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</si>
  <si>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</si>
  <si>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</si>
  <si>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</si>
  <si>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</si>
  <si>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</si>
  <si>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</si>
  <si>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</si>
  <si>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</si>
  <si>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</si>
  <si>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</si>
  <si>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</si>
  <si>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</si>
  <si>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</si>
  <si>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</si>
  <si>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</si>
  <si>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</si>
  <si>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</si>
  <si>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</si>
  <si>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</si>
  <si>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</si>
  <si>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</si>
  <si>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</si>
  <si>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</si>
  <si>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</si>
  <si>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</si>
  <si>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</si>
  <si>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</si>
  <si>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</si>
  <si>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</si>
  <si>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</si>
  <si>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</si>
  <si>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</si>
  <si>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</si>
  <si>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</si>
  <si>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</si>
  <si>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</si>
  <si>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</si>
  <si>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</si>
  <si>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</si>
  <si>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</si>
  <si>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</si>
  <si>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</si>
  <si>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</si>
  <si>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</si>
  <si>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</si>
  <si>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</si>
  <si>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</si>
  <si>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</si>
  <si>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</si>
  <si>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</si>
  <si>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</si>
  <si>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</si>
  <si>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</si>
  <si>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</si>
  <si>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</si>
  <si>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</si>
  <si>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</si>
  <si>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</si>
  <si>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</si>
  <si>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</si>
  <si>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</si>
  <si>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</si>
  <si>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</si>
  <si>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</si>
  <si>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</si>
  <si>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</si>
  <si>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</si>
  <si>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</si>
  <si>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</si>
  <si>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</si>
  <si>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</si>
  <si>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</si>
  <si>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</si>
  <si>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</si>
  <si>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</si>
  <si>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</si>
  <si>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</si>
  <si>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</si>
  <si>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</si>
  <si>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</si>
  <si>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</si>
  <si>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</si>
  <si>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</si>
  <si>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</si>
  <si>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</si>
  <si>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</si>
  <si>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</si>
  <si>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</si>
  <si>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</si>
  <si>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</si>
  <si>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</si>
  <si>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</si>
  <si>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</si>
  <si>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</si>
  <si>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</si>
  <si>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</si>
  <si>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</si>
  <si>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</si>
  <si>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</si>
  <si>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</si>
  <si>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</si>
  <si>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</si>
  <si>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</si>
  <si>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</si>
  <si>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</si>
  <si>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</si>
  <si>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</si>
  <si>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</si>
  <si>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</si>
  <si>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</si>
  <si>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</si>
  <si>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</si>
  <si>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</si>
  <si>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</si>
  <si>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</si>
  <si>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</si>
  <si>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</si>
  <si>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</si>
  <si>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</si>
  <si>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</si>
  <si>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</si>
  <si>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</si>
  <si>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</si>
  <si>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</si>
  <si>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</si>
  <si>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</si>
  <si>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</si>
  <si>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</si>
  <si>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</si>
  <si>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</si>
  <si>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</si>
  <si>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</si>
  <si>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</si>
  <si>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</si>
  <si>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</si>
  <si>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</si>
  <si>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</si>
  <si>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</si>
  <si>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</si>
  <si>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</si>
  <si>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</si>
  <si>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</si>
  <si>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</si>
  <si>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</si>
  <si>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</si>
  <si>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</si>
  <si>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</si>
  <si>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</si>
  <si>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</si>
  <si>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</si>
  <si>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</si>
  <si>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</si>
  <si>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</si>
  <si>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</si>
  <si>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</si>
  <si>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</si>
  <si>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</si>
  <si>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</si>
  <si>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</si>
  <si>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</si>
  <si>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</si>
  <si>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</si>
  <si>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</si>
  <si>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</si>
  <si>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</si>
  <si>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</si>
  <si>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</si>
  <si>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</si>
  <si>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</si>
  <si>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</si>
  <si>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</si>
  <si>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</si>
  <si>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</si>
  <si>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</si>
  <si>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</si>
  <si>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</si>
  <si>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</si>
  <si>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</si>
  <si>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</si>
  <si>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</si>
  <si>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</si>
  <si>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</si>
  <si>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</si>
  <si>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</si>
  <si>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</si>
  <si>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</si>
  <si>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</si>
  <si>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</si>
  <si>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</si>
  <si>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</si>
  <si>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</si>
  <si>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</si>
  <si>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</si>
  <si>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</si>
  <si>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</si>
  <si>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</si>
  <si>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</si>
  <si>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</si>
  <si>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</si>
  <si>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</si>
  <si>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</si>
  <si>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</si>
  <si>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</si>
  <si>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</si>
  <si>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</si>
  <si>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</si>
  <si>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</si>
  <si>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</si>
  <si>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</si>
  <si>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</si>
  <si>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</si>
  <si>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</si>
  <si>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</si>
  <si>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</si>
  <si>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</si>
  <si>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</si>
  <si>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</si>
  <si>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</si>
  <si>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</si>
  <si>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</si>
  <si>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</si>
  <si>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</si>
  <si>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</si>
  <si>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</si>
  <si>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</si>
  <si>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</si>
  <si>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</si>
  <si>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</si>
  <si>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</si>
  <si>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</si>
  <si>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</si>
  <si>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</si>
  <si>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</si>
  <si>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</si>
  <si>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</si>
  <si>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</si>
  <si>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</si>
  <si>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</si>
  <si>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</si>
  <si>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</si>
  <si>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</si>
  <si>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</si>
  <si>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</si>
  <si>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</si>
  <si>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</si>
  <si>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</si>
  <si>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</si>
  <si>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</si>
  <si>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</si>
  <si>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</si>
  <si>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</si>
  <si>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</si>
  <si>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</si>
  <si>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</si>
  <si>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</si>
  <si>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</si>
  <si>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</si>
  <si>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</si>
  <si>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</si>
  <si>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</si>
  <si>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</si>
  <si>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</si>
  <si>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</si>
  <si>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</si>
  <si>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</si>
  <si>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</si>
  <si>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</si>
  <si>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</si>
  <si>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</si>
  <si>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</si>
  <si>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</si>
  <si>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</si>
  <si>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</si>
  <si>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</si>
  <si>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</si>
  <si>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</si>
  <si>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</si>
  <si>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</si>
  <si>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</si>
  <si>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</si>
  <si>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</si>
  <si>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</si>
  <si>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</si>
  <si>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</si>
  <si>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</si>
  <si>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</si>
  <si>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</si>
  <si>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</si>
  <si>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</si>
  <si>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</si>
  <si>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</si>
  <si>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</si>
  <si>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</si>
  <si>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</si>
  <si>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</si>
  <si>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</si>
  <si>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</si>
  <si>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</si>
  <si>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</si>
  <si>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</si>
  <si>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</si>
  <si>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</si>
  <si>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</si>
  <si>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</si>
  <si>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</si>
  <si>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</si>
  <si>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</si>
  <si>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</si>
  <si>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</si>
  <si>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</si>
  <si>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</si>
  <si>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</si>
  <si>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</si>
  <si>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</si>
  <si>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</si>
  <si>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</si>
  <si>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</si>
  <si>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</si>
  <si>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</si>
  <si>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</si>
  <si>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</si>
  <si>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</si>
  <si>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</si>
  <si>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</si>
  <si>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</si>
  <si>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</si>
  <si>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</si>
  <si>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</si>
  <si>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</si>
  <si>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</si>
  <si>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</si>
  <si>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</si>
  <si>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</si>
  <si>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</si>
  <si>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</si>
  <si>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</si>
  <si>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</si>
  <si>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</si>
  <si>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</si>
  <si>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</si>
  <si>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</si>
  <si>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</si>
  <si>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</si>
  <si>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</si>
  <si>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</si>
  <si>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</si>
  <si>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</si>
  <si>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</si>
  <si>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</si>
  <si>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</si>
  <si>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</si>
  <si>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</si>
  <si>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</si>
  <si>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</si>
  <si>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</si>
  <si>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</si>
  <si>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</si>
  <si>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</si>
  <si>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</si>
  <si>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</si>
  <si>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</si>
  <si>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</si>
  <si>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</si>
  <si>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</si>
  <si>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</si>
  <si>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</si>
  <si>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</si>
  <si>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</si>
  <si>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</si>
  <si>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</si>
  <si>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</si>
  <si>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</si>
  <si>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</si>
  <si>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</si>
  <si>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</si>
  <si>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</si>
  <si>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</si>
  <si>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</si>
  <si>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</si>
  <si>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</si>
  <si>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</si>
  <si>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</si>
  <si>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</si>
  <si>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</si>
  <si>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</si>
  <si>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</si>
  <si>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</si>
  <si>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</si>
  <si>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</si>
  <si>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</si>
  <si>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</si>
  <si>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</si>
  <si>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</si>
  <si>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</si>
  <si>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</si>
  <si>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</si>
  <si>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</si>
  <si>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</si>
  <si>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</si>
  <si>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</si>
  <si>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</si>
  <si>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</si>
  <si>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</si>
  <si>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</si>
  <si>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</si>
  <si>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</si>
  <si>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</si>
  <si>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</si>
  <si>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</si>
  <si>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</si>
  <si>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</si>
  <si>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</si>
  <si>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</si>
  <si>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</si>
  <si>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</si>
  <si>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</si>
  <si>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</si>
  <si>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</si>
  <si>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</si>
  <si>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</si>
  <si>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</si>
  <si>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</si>
  <si>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</si>
  <si>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</si>
  <si>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</si>
  <si>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</si>
  <si>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</si>
  <si>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</si>
  <si>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</si>
  <si>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</si>
  <si>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</si>
  <si>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</si>
  <si>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</si>
  <si>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</si>
  <si>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</si>
  <si>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</si>
  <si>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</si>
  <si>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</si>
  <si>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</si>
  <si>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</si>
  <si>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</si>
  <si>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</si>
  <si>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</si>
  <si>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</si>
  <si>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</si>
  <si>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</si>
  <si>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</si>
  <si>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</si>
  <si>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</si>
  <si>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</si>
  <si>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</si>
  <si>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</si>
  <si>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</si>
  <si>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</si>
  <si>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</si>
  <si>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</si>
  <si>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</si>
  <si>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</si>
  <si>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</si>
  <si>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</si>
  <si>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</si>
  <si>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</si>
  <si>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</si>
  <si>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</si>
  <si>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</si>
  <si>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</si>
  <si>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</si>
  <si>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</si>
  <si>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</si>
  <si>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</si>
  <si>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</si>
  <si>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</si>
  <si>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</si>
  <si>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</si>
  <si>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</si>
  <si>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</si>
  <si>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</si>
  <si>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</si>
  <si>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</si>
  <si>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</si>
  <si>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</si>
  <si>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</si>
  <si>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</si>
  <si>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</si>
  <si>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</si>
  <si>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</si>
  <si>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</si>
  <si>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</si>
  <si>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</si>
  <si>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</si>
  <si>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</si>
  <si>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</si>
  <si>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</si>
  <si>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</si>
  <si>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</si>
  <si>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</si>
  <si>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</si>
  <si>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</si>
  <si>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</si>
  <si>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</si>
  <si>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</si>
  <si>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</si>
  <si>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</si>
  <si>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</si>
  <si>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</si>
  <si>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</si>
  <si>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</si>
  <si>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</si>
  <si>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</si>
  <si>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</si>
  <si>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</si>
  <si>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</si>
  <si>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</si>
  <si>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</si>
  <si>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</si>
  <si>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</si>
  <si>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</si>
  <si>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</si>
  <si>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</si>
  <si>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</si>
  <si>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</si>
  <si>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</si>
  <si>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</si>
  <si>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</si>
  <si>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</si>
  <si>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</si>
  <si>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</si>
  <si>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</si>
  <si>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</si>
  <si>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</si>
  <si>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</si>
  <si>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</si>
  <si>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</si>
  <si>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</si>
  <si>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</si>
  <si>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</si>
  <si>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</si>
  <si>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</si>
  <si>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</si>
  <si>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</si>
  <si>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</si>
  <si>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</si>
  <si>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</si>
  <si>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</si>
  <si>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</si>
  <si>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</si>
  <si>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</si>
  <si>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</si>
  <si>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</si>
  <si>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</si>
  <si>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</si>
  <si>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</si>
  <si>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</si>
  <si>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</si>
  <si>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</si>
  <si>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</si>
  <si>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</si>
  <si>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</si>
  <si>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</si>
  <si>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</si>
  <si>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</si>
  <si>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</si>
  <si>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</si>
  <si>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</si>
  <si>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</si>
  <si>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</si>
  <si>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</si>
  <si>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</si>
  <si>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</si>
  <si>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</si>
  <si>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</si>
  <si>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</si>
  <si>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</si>
  <si>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</si>
  <si>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</si>
  <si>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</si>
  <si>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</si>
  <si>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</si>
  <si>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</si>
  <si>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</si>
  <si>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</si>
  <si>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</si>
  <si>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</si>
  <si>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</si>
  <si>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</si>
  <si>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</si>
  <si>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</si>
  <si>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</si>
  <si>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</si>
  <si>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</si>
  <si>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</si>
  <si>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</si>
  <si>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</si>
  <si>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</si>
  <si>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</si>
  <si>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</si>
  <si>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</si>
  <si>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</si>
  <si>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</si>
  <si>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</si>
  <si>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</si>
  <si>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</si>
  <si>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</si>
  <si>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</si>
  <si>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</si>
  <si>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</si>
  <si>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</si>
  <si>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</si>
  <si>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</si>
  <si>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</si>
  <si>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</si>
  <si>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</si>
  <si>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</si>
  <si>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</si>
  <si>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</si>
  <si>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</si>
  <si>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</si>
  <si>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</si>
  <si>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</si>
  <si>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</si>
  <si>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</si>
  <si>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</si>
  <si>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</si>
  <si>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</si>
  <si>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</si>
  <si>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</si>
  <si>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</si>
  <si>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</si>
  <si>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</si>
  <si>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</si>
  <si>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</si>
  <si>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</si>
  <si>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</si>
  <si>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</si>
  <si>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</si>
  <si>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</si>
  <si>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</si>
  <si>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</si>
  <si>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</si>
  <si>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</si>
  <si>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</si>
  <si>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</si>
  <si>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</si>
  <si>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</si>
  <si>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</si>
  <si>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</si>
  <si>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</si>
  <si>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</si>
  <si>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</si>
  <si>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</si>
  <si>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</si>
  <si>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</si>
  <si>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</si>
  <si>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</si>
  <si>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</si>
  <si>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</si>
  <si>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</si>
  <si>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</si>
  <si>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</si>
  <si>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</si>
  <si>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</si>
  <si>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</si>
  <si>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</si>
  <si>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</si>
  <si>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</si>
  <si>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</si>
  <si>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</si>
  <si>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</si>
  <si>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</si>
  <si>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</si>
  <si>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</si>
  <si>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</si>
  <si>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</si>
  <si>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</si>
  <si>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</si>
  <si>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</si>
  <si>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</si>
  <si>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</si>
  <si>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</si>
  <si>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</si>
  <si>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</si>
  <si>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</si>
  <si>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</si>
  <si>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</si>
  <si>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</si>
  <si>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</si>
  <si>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</si>
  <si>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</si>
  <si>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</si>
  <si>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</si>
  <si>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</si>
  <si>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</si>
  <si>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</si>
  <si>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</si>
  <si>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</si>
  <si>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</si>
  <si>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</si>
  <si>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</si>
  <si>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</si>
  <si>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</si>
  <si>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</si>
  <si>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</si>
  <si>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</si>
  <si>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</si>
  <si>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</si>
  <si>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</si>
  <si>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</si>
  <si>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</si>
  <si>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</si>
  <si>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</si>
  <si>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</si>
  <si>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</si>
  <si>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</si>
  <si>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</si>
  <si>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</si>
  <si>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</si>
  <si>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</si>
  <si>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</si>
  <si>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</si>
  <si>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</si>
  <si>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</si>
  <si>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</si>
  <si>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</si>
  <si>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</si>
  <si>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</si>
  <si>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</si>
  <si>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</si>
  <si>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</si>
  <si>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</si>
  <si>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</si>
  <si>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</si>
  <si>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</si>
  <si>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</si>
  <si>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</si>
  <si>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</si>
  <si>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</si>
  <si>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</si>
  <si>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</si>
  <si>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</si>
  <si>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</si>
  <si>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</si>
  <si>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</si>
  <si>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</si>
  <si>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</si>
  <si>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</si>
  <si>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</si>
  <si>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</si>
  <si>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</si>
  <si>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</si>
  <si>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</si>
  <si>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</si>
  <si>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</si>
  <si>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</si>
  <si>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</si>
  <si>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</si>
  <si>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</si>
  <si>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</si>
  <si>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</si>
  <si>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</si>
  <si>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</si>
  <si>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</si>
  <si>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</si>
  <si>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</si>
  <si>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</si>
  <si>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</si>
  <si>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</si>
  <si>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</si>
  <si>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</si>
  <si>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</si>
  <si>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</si>
  <si>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</si>
  <si>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</si>
  <si>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</si>
  <si>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</si>
  <si>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</si>
  <si>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</si>
  <si>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</si>
  <si>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</si>
  <si>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</si>
  <si>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</si>
  <si>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</si>
  <si>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</si>
  <si>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</si>
  <si>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</si>
  <si>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</si>
  <si>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</si>
  <si>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</si>
  <si>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</si>
  <si>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</si>
  <si>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</si>
  <si>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</si>
  <si>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</si>
  <si>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</si>
  <si>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</si>
  <si>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</si>
  <si>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</si>
  <si>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</si>
  <si>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</si>
  <si>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</si>
  <si>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</si>
  <si>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</si>
  <si>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</si>
  <si>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</si>
  <si>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</si>
  <si>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</si>
  <si>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</si>
  <si>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</si>
  <si>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</si>
  <si>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</si>
  <si>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</si>
  <si>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</si>
  <si>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</si>
  <si>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</si>
  <si>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</si>
  <si>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</si>
  <si>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</si>
  <si>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</si>
  <si>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</si>
  <si>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</si>
  <si>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</si>
  <si>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</si>
  <si>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</si>
  <si>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</si>
  <si>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</si>
  <si>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</si>
  <si>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</si>
  <si>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</si>
  <si>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</si>
  <si>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</si>
  <si>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</si>
  <si>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</si>
  <si>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</si>
  <si>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</si>
  <si>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</si>
  <si>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</si>
  <si>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</si>
  <si>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</si>
  <si>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</si>
  <si>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</si>
  <si>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</si>
  <si>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</si>
  <si>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</si>
  <si>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</si>
  <si>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</si>
  <si>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</si>
  <si>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</si>
  <si>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</si>
  <si>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</si>
  <si>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</si>
  <si>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</si>
  <si>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</si>
  <si>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</si>
  <si>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</si>
  <si>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</si>
  <si>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</si>
  <si>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</si>
  <si>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</si>
  <si>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</si>
  <si>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</si>
  <si>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</si>
  <si>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</si>
  <si>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</si>
  <si>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</si>
  <si>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</si>
  <si>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</si>
  <si>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</si>
  <si>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</si>
  <si>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</si>
  <si>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</si>
  <si>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</si>
  <si>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</si>
  <si>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</si>
  <si>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</si>
  <si>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</si>
  <si>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</si>
  <si>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</si>
  <si>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</si>
  <si>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</si>
  <si>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</si>
  <si>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</si>
  <si>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</si>
  <si>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</si>
  <si>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</si>
  <si>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</si>
  <si>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</si>
  <si>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</si>
  <si>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</si>
  <si>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</si>
  <si>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</si>
  <si>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</si>
  <si>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</si>
  <si>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</si>
  <si>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</si>
  <si>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</si>
  <si>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</si>
  <si>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</si>
  <si>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</si>
  <si>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</si>
  <si>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</si>
  <si>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</si>
  <si>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</si>
  <si>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</si>
  <si>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</si>
  <si>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</si>
  <si>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</si>
  <si>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</si>
  <si>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</si>
  <si>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</si>
  <si>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</si>
  <si>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</si>
  <si>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</si>
  <si>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</si>
  <si>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</si>
  <si>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</si>
  <si>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</si>
  <si>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</si>
  <si>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</si>
  <si>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</si>
  <si>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</si>
  <si>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</si>
  <si>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</si>
  <si>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</si>
  <si>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</si>
  <si>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</si>
  <si>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</si>
  <si>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</si>
  <si>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</si>
  <si>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</si>
  <si>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</si>
  <si>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</si>
  <si>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</si>
  <si>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</si>
  <si>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</si>
  <si>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</si>
  <si>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</si>
  <si>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</si>
  <si>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</si>
  <si>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</si>
  <si>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</si>
  <si>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</si>
  <si>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</si>
  <si>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</si>
  <si>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</si>
  <si>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</si>
  <si>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</si>
  <si>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</si>
  <si>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</si>
  <si>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</si>
  <si>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</si>
  <si>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</si>
  <si>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</si>
  <si>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</si>
  <si>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</si>
  <si>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</si>
  <si>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</si>
  <si>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</si>
  <si>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</si>
  <si>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</si>
  <si>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</si>
  <si>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</si>
  <si>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</si>
  <si>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</si>
  <si>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</si>
  <si>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</si>
  <si>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</si>
  <si>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</si>
  <si>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</si>
  <si>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</si>
  <si>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</si>
  <si>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</si>
  <si>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</si>
  <si>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</si>
  <si>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</si>
  <si>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</si>
  <si>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</si>
  <si>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</si>
  <si>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</si>
  <si>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</si>
  <si>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</si>
  <si>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</si>
  <si>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</si>
  <si>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</si>
  <si>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</si>
  <si>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</si>
  <si>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</si>
  <si>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</si>
  <si>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</si>
  <si>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</si>
  <si>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</si>
  <si>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</si>
  <si>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</si>
  <si>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</si>
  <si>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</si>
  <si>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</si>
  <si>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</si>
  <si>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</si>
  <si>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</si>
  <si>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</si>
  <si>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</si>
  <si>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</si>
  <si>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</si>
  <si>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</si>
  <si>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</si>
  <si>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</si>
  <si>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</si>
  <si>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</si>
  <si>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</si>
  <si>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</si>
  <si>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</si>
  <si>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</si>
  <si>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</si>
  <si>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</si>
  <si>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</si>
  <si>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</si>
  <si>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</si>
  <si>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</si>
  <si>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</si>
  <si>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</si>
  <si>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</si>
  <si>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</si>
  <si>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</si>
  <si>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</si>
  <si>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</si>
  <si>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</si>
  <si>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</si>
  <si>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</si>
  <si>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</si>
  <si>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</si>
  <si>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</si>
  <si>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</si>
  <si>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</si>
  <si>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</si>
  <si>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</si>
  <si>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</si>
  <si>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</si>
  <si>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</si>
  <si>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</si>
  <si>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</si>
  <si>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</si>
  <si>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</si>
  <si>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</si>
  <si>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</si>
  <si>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</si>
  <si>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</si>
  <si>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</si>
  <si>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</si>
  <si>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</si>
  <si>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</si>
  <si>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</si>
  <si>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</si>
  <si>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</si>
  <si>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</si>
  <si>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</si>
  <si>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</si>
  <si>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</si>
  <si>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</si>
  <si>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</si>
  <si>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</si>
  <si>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</si>
  <si>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</si>
  <si>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</si>
  <si>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</si>
  <si>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</si>
  <si>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</si>
  <si>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</si>
  <si>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</si>
  <si>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</si>
  <si>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</si>
  <si>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</si>
  <si>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</si>
  <si>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</si>
  <si>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</si>
  <si>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</si>
  <si>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</si>
  <si>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</si>
  <si>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</si>
  <si>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</si>
  <si>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</si>
  <si>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</si>
  <si>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</si>
  <si>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</si>
  <si>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</si>
  <si>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</si>
  <si>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</si>
  <si>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</si>
  <si>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</si>
  <si>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</si>
  <si>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</si>
  <si>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</si>
  <si>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</si>
  <si>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</si>
  <si>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</si>
  <si>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</si>
  <si>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</si>
  <si>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</si>
  <si>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</si>
  <si>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</si>
  <si>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</si>
  <si>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</si>
  <si>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</si>
  <si>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</si>
  <si>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</si>
  <si>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</si>
  <si>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</si>
  <si>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</si>
  <si>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</si>
  <si>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</si>
  <si>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</si>
  <si>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</si>
  <si>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</si>
  <si>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</si>
  <si>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</si>
  <si>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</si>
  <si>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</si>
  <si>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</si>
  <si>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</si>
  <si>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</si>
  <si>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</si>
  <si>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</si>
  <si>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</si>
  <si>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</si>
  <si>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</si>
  <si>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</si>
  <si>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</si>
  <si>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</si>
  <si>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</si>
  <si>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</si>
  <si>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</si>
  <si>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</si>
  <si>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</si>
  <si>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</si>
  <si>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</si>
  <si>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</si>
  <si>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</si>
  <si>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</si>
  <si>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</si>
  <si>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</si>
  <si>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</si>
  <si>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</si>
  <si>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</si>
  <si>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</si>
  <si>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</si>
  <si>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</si>
  <si>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</si>
  <si>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</si>
  <si>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</si>
  <si>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</si>
  <si>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</si>
  <si>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</si>
  <si>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</si>
  <si>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</si>
  <si>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</si>
  <si>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</si>
  <si>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</si>
  <si>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</si>
  <si>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</si>
  <si>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</si>
  <si>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</si>
  <si>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</si>
  <si>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</si>
  <si>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</si>
  <si>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</si>
  <si>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</si>
  <si>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</si>
  <si>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</si>
  <si>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</si>
  <si>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</si>
  <si>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</si>
  <si>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</si>
  <si>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</si>
  <si>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</si>
  <si>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</si>
  <si>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</si>
  <si>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</si>
  <si>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</si>
  <si>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</si>
  <si>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</si>
  <si>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</si>
  <si>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</si>
  <si>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</si>
  <si>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</si>
  <si>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</si>
  <si>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</si>
  <si>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</si>
  <si>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</si>
  <si>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</si>
  <si>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</si>
  <si>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</si>
  <si>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</si>
  <si>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</si>
  <si>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</si>
  <si>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</si>
  <si>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</si>
  <si>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</si>
  <si>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</si>
  <si>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</si>
  <si>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</si>
  <si>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</si>
  <si>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</si>
  <si>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</si>
  <si>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</si>
  <si>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</si>
  <si>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</si>
  <si>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</si>
  <si>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</si>
  <si>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</si>
  <si>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</si>
  <si>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</si>
  <si>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</si>
  <si>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</si>
  <si>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</si>
  <si>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</si>
  <si>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</si>
  <si>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</si>
  <si>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</si>
  <si>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</si>
  <si>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</si>
  <si>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</si>
  <si>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</si>
  <si>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</si>
  <si>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</si>
  <si>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</si>
  <si>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</si>
  <si>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</si>
  <si>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</si>
  <si>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</si>
  <si>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</si>
  <si>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</si>
  <si>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</si>
  <si>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</si>
  <si>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</si>
  <si>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</si>
  <si>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</si>
  <si>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</si>
  <si>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</si>
  <si>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</si>
  <si>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</si>
  <si>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</si>
  <si>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</si>
  <si>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</si>
  <si>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</si>
  <si>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</si>
  <si>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</si>
  <si>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</si>
  <si>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</si>
  <si>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</si>
  <si>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</si>
  <si>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</si>
  <si>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</si>
  <si>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</si>
  <si>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</si>
  <si>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</si>
  <si>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</si>
  <si>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</si>
  <si>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</si>
  <si>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</si>
  <si>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</si>
  <si>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</si>
  <si>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</si>
  <si>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</si>
  <si>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</si>
  <si>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</si>
  <si>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</si>
  <si>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</si>
  <si>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</si>
  <si>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</si>
  <si>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</si>
  <si>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</si>
  <si>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</si>
  <si>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</si>
  <si>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</si>
  <si>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</si>
  <si>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</si>
  <si>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</si>
  <si>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</si>
  <si>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</si>
  <si>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</si>
  <si>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</si>
  <si>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</si>
  <si>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</si>
  <si>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</si>
  <si>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</si>
  <si>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</si>
  <si>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</si>
  <si>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</si>
  <si>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</si>
  <si>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</si>
  <si>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</si>
  <si>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</si>
  <si>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</si>
  <si>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</si>
  <si>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</si>
  <si>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</si>
  <si>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</si>
  <si>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</si>
  <si>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</si>
  <si>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</si>
  <si>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</si>
  <si>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</si>
  <si>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</si>
  <si>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</si>
  <si>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</si>
  <si>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</si>
  <si>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</si>
  <si>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</si>
  <si>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</si>
  <si>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</si>
  <si>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</si>
  <si>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</si>
  <si>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</si>
  <si>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</si>
  <si>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</si>
  <si>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</si>
  <si>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</si>
  <si>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</si>
  <si>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</si>
  <si>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</si>
  <si>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</si>
  <si>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</si>
  <si>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</si>
  <si>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</si>
  <si>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</si>
  <si>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</si>
  <si>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</si>
  <si>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</si>
  <si>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</si>
  <si>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</si>
  <si>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</si>
  <si>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</si>
  <si>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</si>
  <si>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</si>
  <si>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</si>
  <si>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</si>
  <si>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</si>
  <si>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</si>
  <si>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</si>
  <si>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</si>
  <si>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</si>
  <si>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</si>
  <si>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</si>
  <si>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</si>
  <si>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</si>
  <si>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</si>
  <si>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</si>
  <si>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</si>
  <si>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</si>
  <si>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</si>
  <si>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</si>
  <si>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</si>
  <si>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</si>
  <si>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</si>
  <si>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</si>
  <si>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</si>
  <si>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</si>
  <si>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</si>
  <si>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</si>
  <si>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</si>
  <si>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</si>
  <si>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</si>
  <si>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</si>
  <si>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</si>
  <si>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</si>
  <si>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</si>
  <si>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</si>
  <si>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</si>
  <si>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</si>
  <si>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</si>
  <si>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</si>
  <si>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</si>
  <si>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</si>
  <si>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</si>
  <si>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</si>
  <si>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</si>
  <si>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</si>
  <si>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</si>
  <si>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</si>
  <si>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</si>
  <si>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</si>
  <si>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</si>
  <si>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</si>
  <si>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</si>
  <si>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</si>
  <si>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</si>
  <si>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</si>
  <si>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</si>
  <si>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</si>
  <si>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</si>
  <si>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</si>
  <si>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</si>
  <si>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</si>
  <si>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</si>
  <si>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</si>
  <si>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</si>
  <si>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</si>
  <si>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</si>
  <si>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</si>
  <si>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</si>
  <si>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</si>
  <si>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</si>
  <si>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</si>
  <si>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</si>
  <si>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</si>
  <si>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</si>
  <si>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</si>
  <si>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</si>
  <si>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</si>
  <si>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</si>
  <si>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</si>
  <si>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</si>
  <si>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</si>
  <si>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</si>
  <si>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</si>
  <si>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</si>
  <si>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</si>
  <si>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</si>
  <si>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</si>
  <si>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</si>
  <si>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</si>
  <si>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</si>
  <si>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</si>
  <si>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</si>
  <si>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</si>
  <si>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</si>
  <si>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</si>
  <si>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</si>
  <si>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</si>
  <si>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</si>
  <si>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</si>
  <si>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</si>
  <si>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</si>
  <si>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</si>
  <si>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</si>
  <si>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</si>
  <si>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</si>
  <si>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</si>
  <si>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</si>
  <si>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</si>
  <si>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</si>
  <si>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</si>
  <si>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</si>
  <si>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</si>
  <si>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</si>
  <si>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</si>
  <si>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</si>
  <si>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</si>
  <si>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</si>
  <si>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</si>
  <si>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</si>
  <si>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</si>
  <si>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</si>
  <si>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</si>
  <si>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</si>
  <si>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</si>
  <si>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</si>
  <si>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</si>
  <si>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</si>
  <si>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</si>
  <si>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</si>
  <si>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</si>
  <si>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</si>
  <si>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</si>
  <si>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</si>
  <si>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</si>
  <si>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</si>
  <si>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</si>
  <si>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</si>
  <si>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</si>
  <si>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</si>
  <si>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</si>
  <si>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</si>
  <si>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</si>
  <si>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</si>
  <si>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</si>
  <si>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</si>
  <si>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</si>
  <si>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</si>
  <si>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</si>
  <si>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</si>
  <si>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</si>
  <si>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</si>
  <si>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</si>
  <si>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</si>
  <si>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</si>
  <si>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</si>
  <si>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</si>
  <si>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</si>
  <si>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</si>
  <si>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</si>
  <si>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</si>
  <si>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</si>
  <si>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</si>
  <si>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</si>
  <si>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</si>
  <si>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</si>
  <si>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</si>
  <si>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</si>
  <si>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</si>
  <si>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</si>
  <si>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</si>
  <si>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</si>
  <si>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</si>
  <si>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</si>
  <si>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</si>
  <si>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</si>
  <si>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</si>
  <si>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</si>
  <si>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</si>
  <si>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</si>
  <si>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</si>
  <si>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</si>
  <si>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</si>
  <si>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</si>
  <si>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</si>
  <si>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</si>
  <si>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</si>
  <si>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</si>
  <si>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</si>
  <si>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</si>
  <si>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</si>
  <si>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</si>
  <si>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</si>
  <si>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</si>
  <si>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</si>
  <si>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</si>
  <si>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</si>
  <si>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</si>
  <si>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</si>
  <si>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</si>
  <si>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</si>
  <si>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</si>
  <si>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</si>
  <si>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</si>
  <si>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</si>
  <si>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</si>
  <si>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</si>
  <si>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</si>
  <si>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</si>
  <si>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</si>
  <si>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</si>
  <si>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</si>
  <si>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</si>
  <si>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</si>
  <si>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</si>
  <si>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</si>
  <si>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</si>
  <si>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</si>
  <si>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</si>
  <si>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</si>
  <si>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</si>
  <si>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</si>
  <si>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</si>
  <si>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</si>
  <si>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</si>
  <si>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</si>
  <si>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</si>
  <si>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</si>
  <si>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</si>
  <si>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</si>
  <si>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</si>
  <si>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</si>
  <si>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</si>
  <si>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</si>
  <si>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</si>
  <si>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</si>
  <si>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</si>
  <si>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</si>
  <si>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</si>
  <si>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OSNOVNA ŠKOLA BOL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</si>
</sst>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2048729.71</v>
      </c>
      <c r="D2" s="7">
        <f>'PR-RAS'!E6</f>
        <v>2256685.4899999998</v>
      </c>
      <c r="E2" s="7">
        <v>0</v>
      </c>
      <c r="F2" s="7">
        <v>0</v>
      </c>
      <c r="G2" s="8">
        <f t="shared" ref="G2:G274" si="0">(B2/1000)*(C2*1+D2*2)</f>
        <v>6562.1006899999993</v>
      </c>
      <c r="H2" s="8">
        <f t="shared" ref="H2:H274" si="1">ABS(C2-ROUND(C2,0))+ABS(D2-ROUND(D2,0))</f>
        <v>0.77999999979510903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1643523.1600000001</v>
      </c>
      <c r="D45" s="2">
        <f>'PR-RAS'!E49</f>
        <v>1739747.95</v>
      </c>
      <c r="E45" s="2">
        <v>0</v>
      </c>
      <c r="F45" s="2">
        <v>0</v>
      </c>
      <c r="G45" s="3">
        <f t="shared" si="0"/>
        <v>225412.83864</v>
      </c>
      <c r="H45" s="3">
        <f t="shared" si="1"/>
        <v>0.21000000019557774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0.2</v>
      </c>
      <c r="D57" s="2">
        <f>'PR-RAS'!E61</f>
        <v>0</v>
      </c>
      <c r="E57" s="2">
        <v>0</v>
      </c>
      <c r="F57" s="2">
        <v>0</v>
      </c>
      <c r="G57" s="3">
        <f t="shared" si="0"/>
        <v>1.1200000000000002E-2</v>
      </c>
      <c r="H57" s="3">
        <f t="shared" si="1"/>
        <v>0.2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0.2</v>
      </c>
      <c r="D58" s="2">
        <f>'PR-RAS'!E62</f>
        <v>0</v>
      </c>
      <c r="E58" s="2">
        <v>0</v>
      </c>
      <c r="F58" s="2">
        <v>0</v>
      </c>
      <c r="G58" s="3">
        <f t="shared" si="0"/>
        <v>1.14E-2</v>
      </c>
      <c r="H58" s="3">
        <f t="shared" si="1"/>
        <v>0.2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1623319.1600000001</v>
      </c>
      <c r="D64" s="2">
        <f>'PR-RAS'!E68</f>
        <v>1733291.05</v>
      </c>
      <c r="E64" s="2">
        <v>0</v>
      </c>
      <c r="F64" s="2">
        <v>0</v>
      </c>
      <c r="G64" s="3">
        <f t="shared" si="0"/>
        <v>320663.77937999996</v>
      </c>
      <c r="H64" s="3">
        <f t="shared" si="1"/>
        <v>0.21000000019557774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1593858.8</v>
      </c>
      <c r="D65" s="2">
        <f>'PR-RAS'!E69</f>
        <v>1701534.71</v>
      </c>
      <c r="E65" s="2">
        <v>0</v>
      </c>
      <c r="F65" s="2">
        <v>0</v>
      </c>
      <c r="G65" s="3">
        <f t="shared" si="0"/>
        <v>319803.40607999999</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29460.36</v>
      </c>
      <c r="D66" s="2">
        <f>'PR-RAS'!E70</f>
        <v>31756.34</v>
      </c>
      <c r="E66" s="2">
        <v>0</v>
      </c>
      <c r="F66" s="2">
        <v>0</v>
      </c>
      <c r="G66" s="3">
        <f t="shared" si="0"/>
        <v>6043.2476000000006</v>
      </c>
      <c r="H66" s="3">
        <f t="shared" si="1"/>
        <v>0.7000000000007276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20203.8</v>
      </c>
      <c r="D70" s="2">
        <f>'PR-RAS'!E74</f>
        <v>6456.9</v>
      </c>
      <c r="E70" s="2">
        <v>0</v>
      </c>
      <c r="F70" s="2">
        <v>0</v>
      </c>
      <c r="G70" s="3">
        <f t="shared" si="0"/>
        <v>2285.1143999999999</v>
      </c>
      <c r="H70" s="3">
        <f t="shared" si="1"/>
        <v>0.30000000000109139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20203.8</v>
      </c>
      <c r="D71" s="2">
        <f>'PR-RAS'!E75</f>
        <v>6456.9</v>
      </c>
      <c r="E71" s="2">
        <v>0</v>
      </c>
      <c r="F71" s="2">
        <v>0</v>
      </c>
      <c r="G71" s="3">
        <f t="shared" si="0"/>
        <v>2318.232</v>
      </c>
      <c r="H71" s="3">
        <f t="shared" si="1"/>
        <v>0.30000000000109139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0.13</v>
      </c>
      <c r="D78" s="2">
        <f>'PR-RAS'!E82</f>
        <v>0.14000000000000001</v>
      </c>
      <c r="E78" s="2">
        <v>0</v>
      </c>
      <c r="F78" s="2">
        <v>0</v>
      </c>
      <c r="G78" s="3">
        <f t="shared" si="0"/>
        <v>3.1570000000000001E-2</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0.13</v>
      </c>
      <c r="D79" s="2">
        <f>'PR-RAS'!E83</f>
        <v>0.14000000000000001</v>
      </c>
      <c r="E79" s="2">
        <v>0</v>
      </c>
      <c r="F79" s="2">
        <v>0</v>
      </c>
      <c r="G79" s="3">
        <f t="shared" si="0"/>
        <v>3.1980000000000001E-2</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0.13</v>
      </c>
      <c r="D81" s="2">
        <f>'PR-RAS'!E85</f>
        <v>0.14000000000000001</v>
      </c>
      <c r="E81" s="2">
        <v>0</v>
      </c>
      <c r="F81" s="2">
        <v>0</v>
      </c>
      <c r="G81" s="3">
        <f t="shared" si="0"/>
        <v>3.2800000000000003E-2</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63499.979999999996</v>
      </c>
      <c r="D102" s="2">
        <f>'PR-RAS'!E106</f>
        <v>70692.58</v>
      </c>
      <c r="E102" s="2">
        <v>0</v>
      </c>
      <c r="F102" s="2">
        <v>0</v>
      </c>
      <c r="G102" s="3">
        <f t="shared" si="0"/>
        <v>20693.399140000001</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3225.42</v>
      </c>
      <c r="D103" s="2">
        <f>'PR-RAS'!E107</f>
        <v>1672.44</v>
      </c>
      <c r="E103" s="2">
        <v>0</v>
      </c>
      <c r="F103" s="2">
        <v>0</v>
      </c>
      <c r="G103" s="3">
        <f t="shared" si="0"/>
        <v>670.17059999999992</v>
      </c>
      <c r="H103" s="3">
        <f t="shared" si="1"/>
        <v>0.86000000000012733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3225.42</v>
      </c>
      <c r="D105" s="2">
        <f>'PR-RAS'!E109</f>
        <v>1672.44</v>
      </c>
      <c r="E105" s="2">
        <v>0</v>
      </c>
      <c r="F105" s="2">
        <v>0</v>
      </c>
      <c r="G105" s="3">
        <f t="shared" si="0"/>
        <v>683.31119999999999</v>
      </c>
      <c r="H105" s="3">
        <f t="shared" si="1"/>
        <v>0.86000000000012733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60274.559999999998</v>
      </c>
      <c r="D108" s="2">
        <f>'PR-RAS'!E112</f>
        <v>69020.14</v>
      </c>
      <c r="E108" s="2">
        <v>0</v>
      </c>
      <c r="F108" s="2">
        <v>0</v>
      </c>
      <c r="G108" s="3">
        <f t="shared" si="0"/>
        <v>21219.687879999998</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60274.559999999998</v>
      </c>
      <c r="D113" s="2">
        <f>'PR-RAS'!E117</f>
        <v>69020.14</v>
      </c>
      <c r="E113" s="2">
        <v>0</v>
      </c>
      <c r="F113" s="2">
        <v>0</v>
      </c>
      <c r="G113" s="3">
        <f t="shared" si="0"/>
        <v>22211.26208</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14922.67</v>
      </c>
      <c r="D121" s="2">
        <f>'PR-RAS'!E125</f>
        <v>10220.44</v>
      </c>
      <c r="E121" s="2">
        <v>0</v>
      </c>
      <c r="F121" s="2">
        <v>0</v>
      </c>
      <c r="G121" s="3">
        <f t="shared" si="0"/>
        <v>4243.6260000000002</v>
      </c>
      <c r="H121" s="3">
        <f t="shared" si="1"/>
        <v>0.77000000000043656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11982.67</v>
      </c>
      <c r="D122" s="2">
        <f>'PR-RAS'!E126</f>
        <v>7400.01</v>
      </c>
      <c r="E122" s="2">
        <v>0</v>
      </c>
      <c r="F122" s="2">
        <v>0</v>
      </c>
      <c r="G122" s="3">
        <f t="shared" si="0"/>
        <v>3240.7054900000003</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11982.67</v>
      </c>
      <c r="D124" s="2">
        <f>'PR-RAS'!E128</f>
        <v>7400.01</v>
      </c>
      <c r="E124" s="2">
        <v>0</v>
      </c>
      <c r="F124" s="2">
        <v>0</v>
      </c>
      <c r="G124" s="3">
        <f t="shared" si="0"/>
        <v>3294.2708700000003</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2940</v>
      </c>
      <c r="D125" s="2">
        <f>'PR-RAS'!E129</f>
        <v>2820.43</v>
      </c>
      <c r="E125" s="2">
        <v>0</v>
      </c>
      <c r="F125" s="2">
        <v>0</v>
      </c>
      <c r="G125" s="3">
        <f t="shared" si="0"/>
        <v>1064.02664</v>
      </c>
      <c r="H125" s="3">
        <f t="shared" si="1"/>
        <v>0.42999999999983629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2940</v>
      </c>
      <c r="D126" s="2">
        <f>'PR-RAS'!E130</f>
        <v>2820.43</v>
      </c>
      <c r="E126" s="2">
        <v>0</v>
      </c>
      <c r="F126" s="2">
        <v>0</v>
      </c>
      <c r="G126" s="3">
        <f t="shared" si="0"/>
        <v>1072.6075000000001</v>
      </c>
      <c r="H126" s="3">
        <f t="shared" si="1"/>
        <v>0.42999999999983629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326783.77</v>
      </c>
      <c r="D130" s="2">
        <f>'PR-RAS'!E134</f>
        <v>436024.38</v>
      </c>
      <c r="E130" s="2">
        <v>0</v>
      </c>
      <c r="F130" s="2">
        <v>0</v>
      </c>
      <c r="G130" s="3">
        <f t="shared" si="0"/>
        <v>154649.39637</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326783.77</v>
      </c>
      <c r="D131" s="2">
        <f>'PR-RAS'!E135</f>
        <v>436024.38</v>
      </c>
      <c r="E131" s="2">
        <v>0</v>
      </c>
      <c r="F131" s="2">
        <v>0</v>
      </c>
      <c r="G131" s="3">
        <f t="shared" si="0"/>
        <v>155848.22890000002</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322033.58</v>
      </c>
      <c r="D132" s="2">
        <f>'PR-RAS'!E136</f>
        <v>429790.64</v>
      </c>
      <c r="E132" s="2">
        <v>0</v>
      </c>
      <c r="F132" s="2">
        <v>0</v>
      </c>
      <c r="G132" s="3">
        <f t="shared" si="0"/>
        <v>154791.54666000002</v>
      </c>
      <c r="H132" s="3">
        <f t="shared" si="1"/>
        <v>0.77999999996973202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4750.1899999999996</v>
      </c>
      <c r="D133" s="2">
        <f>'PR-RAS'!E137</f>
        <v>6233.74</v>
      </c>
      <c r="E133" s="2">
        <v>0</v>
      </c>
      <c r="F133" s="2">
        <v>0</v>
      </c>
      <c r="G133" s="3">
        <f t="shared" si="0"/>
        <v>2272.7324399999998</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2017731.09</v>
      </c>
      <c r="D148" s="2">
        <f>'PR-RAS'!E152</f>
        <v>2404096.7399999993</v>
      </c>
      <c r="E148" s="2">
        <v>0</v>
      </c>
      <c r="F148" s="2">
        <v>0</v>
      </c>
      <c r="G148" s="3">
        <f t="shared" si="0"/>
        <v>1003410.9117899997</v>
      </c>
      <c r="H148" s="3">
        <f t="shared" si="1"/>
        <v>0.35000000079162419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1694097.72</v>
      </c>
      <c r="D149" s="2">
        <f>'PR-RAS'!E153</f>
        <v>2026998.0199999998</v>
      </c>
      <c r="E149" s="2">
        <v>0</v>
      </c>
      <c r="F149" s="2">
        <v>0</v>
      </c>
      <c r="G149" s="3">
        <f t="shared" si="0"/>
        <v>850717.87647999998</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1396739.19</v>
      </c>
      <c r="D150" s="2">
        <f>'PR-RAS'!E154</f>
        <v>1672870.39</v>
      </c>
      <c r="E150" s="2">
        <v>0</v>
      </c>
      <c r="F150" s="2">
        <v>0</v>
      </c>
      <c r="G150" s="3">
        <f t="shared" si="0"/>
        <v>706629.51552999998</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1396739.19</v>
      </c>
      <c r="D151" s="2">
        <f>'PR-RAS'!E155</f>
        <v>1672870.39</v>
      </c>
      <c r="E151" s="2">
        <v>0</v>
      </c>
      <c r="F151" s="2">
        <v>0</v>
      </c>
      <c r="G151" s="3">
        <f t="shared" si="0"/>
        <v>711371.99549999996</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66985.679999999993</v>
      </c>
      <c r="D155" s="2">
        <f>'PR-RAS'!E159</f>
        <v>76856.679999999993</v>
      </c>
      <c r="E155" s="2">
        <v>0</v>
      </c>
      <c r="F155" s="2">
        <v>0</v>
      </c>
      <c r="G155" s="3">
        <f t="shared" si="0"/>
        <v>33987.652159999998</v>
      </c>
      <c r="H155" s="3">
        <f t="shared" si="1"/>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230372.85</v>
      </c>
      <c r="D156" s="2">
        <f>'PR-RAS'!E160</f>
        <v>277270.95</v>
      </c>
      <c r="E156" s="2">
        <v>0</v>
      </c>
      <c r="F156" s="2">
        <v>0</v>
      </c>
      <c r="G156" s="3">
        <f t="shared" si="0"/>
        <v>121661.78625</v>
      </c>
      <c r="H156" s="3">
        <f t="shared" si="1"/>
        <v>0.1999999999825377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230372.85</v>
      </c>
      <c r="D158" s="2">
        <f>'PR-RAS'!E162</f>
        <v>277270.95</v>
      </c>
      <c r="E158" s="2">
        <v>0</v>
      </c>
      <c r="F158" s="2">
        <v>0</v>
      </c>
      <c r="G158" s="3">
        <f t="shared" si="0"/>
        <v>123231.61575</v>
      </c>
      <c r="H158" s="3">
        <f t="shared" si="1"/>
        <v>0.1999999999825377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290815.33999999997</v>
      </c>
      <c r="D160" s="2">
        <f>'PR-RAS'!E164</f>
        <v>321434.31</v>
      </c>
      <c r="E160" s="2">
        <v>0</v>
      </c>
      <c r="F160" s="2">
        <v>0</v>
      </c>
      <c r="G160" s="3">
        <f t="shared" si="0"/>
        <v>148455.74963999999</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32656.240000000002</v>
      </c>
      <c r="D161" s="2">
        <f>'PR-RAS'!E165</f>
        <v>35899.11</v>
      </c>
      <c r="E161" s="2">
        <v>0</v>
      </c>
      <c r="F161" s="2">
        <v>0</v>
      </c>
      <c r="G161" s="3">
        <f t="shared" si="0"/>
        <v>16712.713600000003</v>
      </c>
      <c r="H161" s="3">
        <f t="shared" si="1"/>
        <v>0.35000000000218279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11217.54</v>
      </c>
      <c r="D162" s="2">
        <f>'PR-RAS'!E166</f>
        <v>11951.44</v>
      </c>
      <c r="E162" s="2">
        <v>0</v>
      </c>
      <c r="F162" s="2">
        <v>0</v>
      </c>
      <c r="G162" s="3">
        <f t="shared" si="0"/>
        <v>5654.3876199999995</v>
      </c>
      <c r="H162" s="3">
        <f t="shared" si="1"/>
        <v>0.8999999999996362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19103.61</v>
      </c>
      <c r="D163" s="2">
        <f>'PR-RAS'!E167</f>
        <v>21837.19</v>
      </c>
      <c r="E163" s="2">
        <v>0</v>
      </c>
      <c r="F163" s="2">
        <v>0</v>
      </c>
      <c r="G163" s="3">
        <f t="shared" si="0"/>
        <v>10170.034379999999</v>
      </c>
      <c r="H163" s="3">
        <f t="shared" si="1"/>
        <v>0.57999999999810825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2335.09</v>
      </c>
      <c r="D164" s="2">
        <f>'PR-RAS'!E168</f>
        <v>2037.48</v>
      </c>
      <c r="E164" s="2">
        <v>0</v>
      </c>
      <c r="F164" s="2">
        <v>0</v>
      </c>
      <c r="G164" s="3">
        <f t="shared" si="0"/>
        <v>1044.83815</v>
      </c>
      <c r="H164" s="3">
        <f t="shared" si="1"/>
        <v>0.57000000000016371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73</v>
      </c>
      <c r="E165" s="2">
        <v>0</v>
      </c>
      <c r="F165" s="2">
        <v>0</v>
      </c>
      <c r="G165" s="3">
        <f t="shared" si="0"/>
        <v>23.944000000000003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203288.18999999994</v>
      </c>
      <c r="D166" s="2">
        <f>'PR-RAS'!E170</f>
        <v>231526.88999999998</v>
      </c>
      <c r="E166" s="2">
        <v>0</v>
      </c>
      <c r="F166" s="2">
        <v>0</v>
      </c>
      <c r="G166" s="3">
        <f t="shared" si="0"/>
        <v>109946.42505000001</v>
      </c>
      <c r="H166" s="3">
        <f t="shared" si="1"/>
        <v>0.29999999995925464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10203.299999999999</v>
      </c>
      <c r="D167" s="2">
        <f>'PR-RAS'!E171</f>
        <v>11235</v>
      </c>
      <c r="E167" s="2">
        <v>0</v>
      </c>
      <c r="F167" s="2">
        <v>0</v>
      </c>
      <c r="G167" s="3">
        <f t="shared" si="0"/>
        <v>5423.7678000000005</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156282.99</v>
      </c>
      <c r="D168" s="2">
        <f>'PR-RAS'!E172</f>
        <v>149526.03</v>
      </c>
      <c r="E168" s="2">
        <v>0</v>
      </c>
      <c r="F168" s="2">
        <v>0</v>
      </c>
      <c r="G168" s="3">
        <f t="shared" si="0"/>
        <v>76040.953349999996</v>
      </c>
      <c r="H168" s="3">
        <f t="shared" si="1"/>
        <v>4.0000000008149073E-2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28337.919999999998</v>
      </c>
      <c r="D169" s="2">
        <f>'PR-RAS'!E173</f>
        <v>29828.720000000001</v>
      </c>
      <c r="E169" s="2">
        <v>0</v>
      </c>
      <c r="F169" s="2">
        <v>0</v>
      </c>
      <c r="G169" s="3">
        <f t="shared" si="0"/>
        <v>14783.220480000002</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3858.74</v>
      </c>
      <c r="D170" s="2">
        <f>'PR-RAS'!E174</f>
        <v>35391.56</v>
      </c>
      <c r="E170" s="2">
        <v>0</v>
      </c>
      <c r="F170" s="2">
        <v>0</v>
      </c>
      <c r="G170" s="3">
        <f t="shared" si="0"/>
        <v>12614.474340000001</v>
      </c>
      <c r="H170" s="3">
        <f t="shared" si="1"/>
        <v>0.70000000000254659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4047.43</v>
      </c>
      <c r="D171" s="2">
        <f>'PR-RAS'!E175</f>
        <v>4612.97</v>
      </c>
      <c r="E171" s="2">
        <v>0</v>
      </c>
      <c r="F171" s="2">
        <v>0</v>
      </c>
      <c r="G171" s="3">
        <f t="shared" si="0"/>
        <v>2256.4729000000002</v>
      </c>
      <c r="H171" s="3">
        <f t="shared" si="1"/>
        <v>0.45999999999958163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557.80999999999995</v>
      </c>
      <c r="D173" s="2">
        <f>'PR-RAS'!E177</f>
        <v>932.61</v>
      </c>
      <c r="E173" s="2">
        <v>0</v>
      </c>
      <c r="F173" s="2">
        <v>0</v>
      </c>
      <c r="G173" s="3">
        <f t="shared" si="0"/>
        <v>416.7611599999999</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29062.200000000004</v>
      </c>
      <c r="D174" s="2">
        <f>'PR-RAS'!E178</f>
        <v>42225.07</v>
      </c>
      <c r="E174" s="2">
        <v>0</v>
      </c>
      <c r="F174" s="2">
        <v>0</v>
      </c>
      <c r="G174" s="3">
        <f t="shared" si="0"/>
        <v>19637.634819999999</v>
      </c>
      <c r="H174" s="3">
        <f t="shared" si="1"/>
        <v>0.27000000000407454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4180.3100000000004</v>
      </c>
      <c r="D175" s="2">
        <f>'PR-RAS'!E179</f>
        <v>7909.3</v>
      </c>
      <c r="E175" s="2">
        <v>0</v>
      </c>
      <c r="F175" s="2">
        <v>0</v>
      </c>
      <c r="G175" s="3">
        <f t="shared" si="0"/>
        <v>3479.8103399999995</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10083.799999999999</v>
      </c>
      <c r="D176" s="2">
        <f>'PR-RAS'!E180</f>
        <v>15534.75</v>
      </c>
      <c r="E176" s="2">
        <v>0</v>
      </c>
      <c r="F176" s="2">
        <v>0</v>
      </c>
      <c r="G176" s="3">
        <f t="shared" si="0"/>
        <v>7201.8275000000003</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4241.45</v>
      </c>
      <c r="D178" s="2">
        <f>'PR-RAS'!E182</f>
        <v>4344.0600000000004</v>
      </c>
      <c r="E178" s="2">
        <v>0</v>
      </c>
      <c r="F178" s="2">
        <v>0</v>
      </c>
      <c r="G178" s="3">
        <f t="shared" si="0"/>
        <v>2288.5338899999997</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4094.67</v>
      </c>
      <c r="D180" s="2">
        <f>'PR-RAS'!E184</f>
        <v>5371.62</v>
      </c>
      <c r="E180" s="2">
        <v>0</v>
      </c>
      <c r="F180" s="2">
        <v>0</v>
      </c>
      <c r="G180" s="3">
        <f t="shared" si="0"/>
        <v>2655.9858899999999</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549.29</v>
      </c>
      <c r="D181" s="2">
        <f>'PR-RAS'!E185</f>
        <v>1202.47</v>
      </c>
      <c r="E181" s="2">
        <v>0</v>
      </c>
      <c r="F181" s="2">
        <v>0</v>
      </c>
      <c r="G181" s="3">
        <f t="shared" si="0"/>
        <v>531.76139999999998</v>
      </c>
      <c r="H181" s="3">
        <f t="shared" si="1"/>
        <v>0.75999999999999091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3338.71</v>
      </c>
      <c r="D182" s="2">
        <f>'PR-RAS'!E186</f>
        <v>4456.7700000000004</v>
      </c>
      <c r="E182" s="2">
        <v>0</v>
      </c>
      <c r="F182" s="2">
        <v>0</v>
      </c>
      <c r="G182" s="3">
        <f t="shared" si="0"/>
        <v>2217.6572499999997</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2573.9699999999998</v>
      </c>
      <c r="D183" s="2">
        <f>'PR-RAS'!E187</f>
        <v>3406.1</v>
      </c>
      <c r="E183" s="2">
        <v>0</v>
      </c>
      <c r="F183" s="2">
        <v>0</v>
      </c>
      <c r="G183" s="3">
        <f t="shared" si="0"/>
        <v>1708.2829400000001</v>
      </c>
      <c r="H183" s="3">
        <f t="shared" si="1"/>
        <v>0.13000000000010914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25808.71</v>
      </c>
      <c r="D190" s="2">
        <f>'PR-RAS'!E194</f>
        <v>11783.24</v>
      </c>
      <c r="E190" s="2">
        <v>0</v>
      </c>
      <c r="F190" s="2">
        <v>0</v>
      </c>
      <c r="G190" s="3">
        <f t="shared" si="0"/>
        <v>9331.9109100000005</v>
      </c>
      <c r="H190" s="3">
        <f t="shared" si="1"/>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682.94</v>
      </c>
      <c r="D191" s="2">
        <f>'PR-RAS'!E195</f>
        <v>0</v>
      </c>
      <c r="E191" s="2">
        <v>0</v>
      </c>
      <c r="F191" s="2">
        <v>0</v>
      </c>
      <c r="G191" s="3">
        <f t="shared" si="0"/>
        <v>129.7586</v>
      </c>
      <c r="H191" s="3">
        <f t="shared" si="1"/>
        <v>5.999999999994543E-2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104.9</v>
      </c>
      <c r="D193" s="2">
        <f>'PR-RAS'!E197</f>
        <v>0</v>
      </c>
      <c r="E193" s="2">
        <v>0</v>
      </c>
      <c r="F193" s="2">
        <v>0</v>
      </c>
      <c r="G193" s="3">
        <f t="shared" si="0"/>
        <v>20.140800000000002</v>
      </c>
      <c r="H193" s="3">
        <f t="shared" si="1"/>
        <v>9.9999999999994316E-2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353.14</v>
      </c>
      <c r="D194" s="2">
        <f>'PR-RAS'!E198</f>
        <v>918.75</v>
      </c>
      <c r="E194" s="2">
        <v>0</v>
      </c>
      <c r="F194" s="2">
        <v>0</v>
      </c>
      <c r="G194" s="3">
        <f t="shared" si="0"/>
        <v>422.79352</v>
      </c>
      <c r="H194" s="3">
        <f t="shared" si="1"/>
        <v>0.38999999999998636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5708.86</v>
      </c>
      <c r="D195" s="2">
        <f>'PR-RAS'!E199</f>
        <v>4992</v>
      </c>
      <c r="E195" s="2">
        <v>0</v>
      </c>
      <c r="F195" s="2">
        <v>0</v>
      </c>
      <c r="G195" s="3">
        <f t="shared" si="0"/>
        <v>3044.4148400000004</v>
      </c>
      <c r="H195" s="3">
        <f t="shared" si="1"/>
        <v>0.14000000000032742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2669.21</v>
      </c>
      <c r="D196" s="2">
        <f>'PR-RAS'!E200</f>
        <v>0</v>
      </c>
      <c r="E196" s="2">
        <v>0</v>
      </c>
      <c r="F196" s="2">
        <v>0</v>
      </c>
      <c r="G196" s="3">
        <f t="shared" si="0"/>
        <v>520.49594999999999</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16289.66</v>
      </c>
      <c r="D197" s="2">
        <f>'PR-RAS'!E201</f>
        <v>5872.49</v>
      </c>
      <c r="E197" s="2">
        <v>0</v>
      </c>
      <c r="F197" s="2">
        <v>0</v>
      </c>
      <c r="G197" s="3">
        <f t="shared" si="0"/>
        <v>5494.7894400000005</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2543.69</v>
      </c>
      <c r="D198" s="2">
        <f>'PR-RAS'!E202</f>
        <v>726.65</v>
      </c>
      <c r="E198" s="2">
        <v>0</v>
      </c>
      <c r="F198" s="2">
        <v>0</v>
      </c>
      <c r="G198" s="3">
        <f t="shared" si="0"/>
        <v>787.40702999999996</v>
      </c>
      <c r="H198" s="3">
        <f t="shared" si="1"/>
        <v>0.65999999999996817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2543.69</v>
      </c>
      <c r="D212" s="2">
        <f>'PR-RAS'!E216</f>
        <v>726.65</v>
      </c>
      <c r="E212" s="2">
        <v>0</v>
      </c>
      <c r="F212" s="2">
        <v>0</v>
      </c>
      <c r="G212" s="3">
        <f t="shared" si="0"/>
        <v>843.36488999999995</v>
      </c>
      <c r="H212" s="3">
        <f t="shared" si="1"/>
        <v>0.65999999999996817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1253.42</v>
      </c>
      <c r="D213" s="2">
        <f>'PR-RAS'!E217</f>
        <v>726.65</v>
      </c>
      <c r="E213" s="2">
        <v>0</v>
      </c>
      <c r="F213" s="2">
        <v>0</v>
      </c>
      <c r="G213" s="3">
        <f t="shared" si="0"/>
        <v>573.82464000000004</v>
      </c>
      <c r="H213" s="3">
        <f t="shared" si="1"/>
        <v>0.7700000000000955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1290.27</v>
      </c>
      <c r="D215" s="2">
        <f>'PR-RAS'!E219</f>
        <v>0</v>
      </c>
      <c r="E215" s="2">
        <v>0</v>
      </c>
      <c r="F215" s="2">
        <v>0</v>
      </c>
      <c r="G215" s="3">
        <f t="shared" si="0"/>
        <v>276.11777999999998</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29217.34</v>
      </c>
      <c r="D258" s="2">
        <f>'PR-RAS'!E262</f>
        <v>53907.15</v>
      </c>
      <c r="E258" s="2">
        <v>0</v>
      </c>
      <c r="F258" s="2">
        <v>0</v>
      </c>
      <c r="G258" s="3">
        <f t="shared" si="0"/>
        <v>35217.131480000004</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29217.34</v>
      </c>
      <c r="D265" s="2">
        <f>'PR-RAS'!E269</f>
        <v>53907.15</v>
      </c>
      <c r="E265" s="2">
        <v>0</v>
      </c>
      <c r="F265" s="2">
        <v>0</v>
      </c>
      <c r="G265" s="3">
        <f t="shared" si="0"/>
        <v>36176.352960000004</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29217.34</v>
      </c>
      <c r="D267" s="2">
        <f>'PR-RAS'!E271</f>
        <v>53907.15</v>
      </c>
      <c r="E267" s="2">
        <v>0</v>
      </c>
      <c r="F267" s="2">
        <v>0</v>
      </c>
      <c r="G267" s="3">
        <f t="shared" si="0"/>
        <v>36450.416240000006</v>
      </c>
      <c r="H267" s="3">
        <f t="shared" si="1"/>
        <v>0.49000000000160071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1057</v>
      </c>
      <c r="D269" s="2">
        <f>'PR-RAS'!E273</f>
        <v>1030.6099999999999</v>
      </c>
      <c r="E269" s="2">
        <v>0</v>
      </c>
      <c r="F269" s="2">
        <v>0</v>
      </c>
      <c r="G269" s="3">
        <f t="shared" si="0"/>
        <v>835.68295999999998</v>
      </c>
      <c r="H269" s="3">
        <f t="shared" si="1"/>
        <v>0.39000000000010004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1057</v>
      </c>
      <c r="D270" s="2">
        <f>'PR-RAS'!E274</f>
        <v>1030.6099999999999</v>
      </c>
      <c r="E270" s="2">
        <v>0</v>
      </c>
      <c r="F270" s="2">
        <v>0</v>
      </c>
      <c r="G270" s="3">
        <f t="shared" si="0"/>
        <v>838.80118000000004</v>
      </c>
      <c r="H270" s="3">
        <f t="shared" si="1"/>
        <v>0.39000000000010004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1057</v>
      </c>
      <c r="D272" s="2">
        <f>'PR-RAS'!E276</f>
        <v>1030.6099999999999</v>
      </c>
      <c r="E272" s="2">
        <v>0</v>
      </c>
      <c r="F272" s="2">
        <v>0</v>
      </c>
      <c r="G272" s="3">
        <f t="shared" si="0"/>
        <v>845.03761999999995</v>
      </c>
      <c r="H272" s="3">
        <f t="shared" si="1"/>
        <v>0.39000000000010004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2017731.09</v>
      </c>
      <c r="D295" s="2">
        <f>'PR-RAS'!E299</f>
        <v>2404096.7399999993</v>
      </c>
      <c r="E295" s="2">
        <v>0</v>
      </c>
      <c r="F295" s="2">
        <v>0</v>
      </c>
      <c r="G295" s="3">
        <f t="shared" si="12"/>
        <v>2006821.8235799994</v>
      </c>
      <c r="H295" s="3">
        <f t="shared" si="13"/>
        <v>0.35000000079162419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30998.619999999879</v>
      </c>
      <c r="D296" s="2">
        <f>'PR-RAS'!E300</f>
        <v>0</v>
      </c>
      <c r="E296" s="2">
        <v>0</v>
      </c>
      <c r="F296" s="2">
        <v>0</v>
      </c>
      <c r="G296" s="3">
        <f t="shared" si="12"/>
        <v>9144.5928999999633</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147411.24999999953</v>
      </c>
      <c r="E297" s="2">
        <v>0</v>
      </c>
      <c r="F297" s="2">
        <v>0</v>
      </c>
      <c r="G297" s="3">
        <f t="shared" si="12"/>
        <v>87267.459999999715</v>
      </c>
      <c r="H297" s="3">
        <f t="shared" si="13"/>
        <v>0.24999999953433871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116879.77</v>
      </c>
      <c r="D298" s="2">
        <f>'PR-RAS'!E302</f>
        <v>114238.29</v>
      </c>
      <c r="E298" s="2">
        <v>0</v>
      </c>
      <c r="F298" s="2">
        <v>0</v>
      </c>
      <c r="G298" s="3">
        <f t="shared" si="12"/>
        <v>102570.83594999999</v>
      </c>
      <c r="H298" s="3">
        <f t="shared" si="13"/>
        <v>0.51999999998952262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5828.8</v>
      </c>
      <c r="D300" s="2">
        <f>'PR-RAS'!E304</f>
        <v>155878.21</v>
      </c>
      <c r="E300" s="2">
        <v>0</v>
      </c>
      <c r="F300" s="2">
        <v>0</v>
      </c>
      <c r="G300" s="3">
        <f t="shared" si="12"/>
        <v>94957.980779999983</v>
      </c>
      <c r="H300" s="3">
        <f t="shared" si="13"/>
        <v>0.40999999999166903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2084.4699999999998</v>
      </c>
      <c r="D301" s="2">
        <f>'PR-RAS'!E305</f>
        <v>1738.67</v>
      </c>
      <c r="E301" s="2">
        <v>0</v>
      </c>
      <c r="F301" s="2">
        <v>0</v>
      </c>
      <c r="G301" s="3">
        <f t="shared" si="12"/>
        <v>1668.5429999999999</v>
      </c>
      <c r="H301" s="3">
        <f t="shared" si="13"/>
        <v>0.79999999999972715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299.25</v>
      </c>
      <c r="E303" s="2">
        <v>0</v>
      </c>
      <c r="F303" s="2">
        <v>0</v>
      </c>
      <c r="G303" s="3">
        <f t="shared" si="12"/>
        <v>180.74699999999999</v>
      </c>
      <c r="H303" s="3">
        <f t="shared" si="13"/>
        <v>0.25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299.25</v>
      </c>
      <c r="E316" s="2">
        <v>0</v>
      </c>
      <c r="F316" s="2">
        <v>0</v>
      </c>
      <c r="G316" s="3">
        <f t="shared" si="12"/>
        <v>188.5275</v>
      </c>
      <c r="H316" s="3">
        <f t="shared" si="13"/>
        <v>0.25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299.25</v>
      </c>
      <c r="E317" s="2">
        <v>0</v>
      </c>
      <c r="F317" s="2">
        <v>0</v>
      </c>
      <c r="G317" s="3">
        <f t="shared" si="12"/>
        <v>189.126</v>
      </c>
      <c r="H317" s="3">
        <f t="shared" si="13"/>
        <v>0.25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299.25</v>
      </c>
      <c r="E318" s="2">
        <v>0</v>
      </c>
      <c r="F318" s="2">
        <v>0</v>
      </c>
      <c r="G318" s="3">
        <f t="shared" si="12"/>
        <v>189.72450000000001</v>
      </c>
      <c r="H318" s="3">
        <f t="shared" si="13"/>
        <v>0.25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36062.240000000005</v>
      </c>
      <c r="D355" s="2">
        <f>'PR-RAS'!E360</f>
        <v>26766.04</v>
      </c>
      <c r="E355" s="2">
        <v>0</v>
      </c>
      <c r="F355" s="2">
        <v>0</v>
      </c>
      <c r="G355" s="3">
        <f t="shared" si="12"/>
        <v>31716.389279999999</v>
      </c>
      <c r="H355" s="3">
        <f t="shared" si="13"/>
        <v>0.2800000000061118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36062.240000000005</v>
      </c>
      <c r="D368" s="2">
        <f>'PR-RAS'!E373</f>
        <v>26766.04</v>
      </c>
      <c r="E368" s="2">
        <v>0</v>
      </c>
      <c r="F368" s="2">
        <v>0</v>
      </c>
      <c r="G368" s="3">
        <f t="shared" si="12"/>
        <v>32881.115440000001</v>
      </c>
      <c r="H368" s="3">
        <f t="shared" si="13"/>
        <v>0.2800000000061118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4660.5</v>
      </c>
      <c r="D374" s="2">
        <f>'PR-RAS'!E379</f>
        <v>18279.57</v>
      </c>
      <c r="E374" s="2">
        <v>0</v>
      </c>
      <c r="F374" s="2">
        <v>0</v>
      </c>
      <c r="G374" s="3">
        <f t="shared" si="12"/>
        <v>15374.925719999999</v>
      </c>
      <c r="H374" s="3">
        <f t="shared" si="13"/>
        <v>0.93000000000029104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1800</v>
      </c>
      <c r="D375" s="2">
        <f>'PR-RAS'!E380</f>
        <v>7715.13</v>
      </c>
      <c r="E375" s="2">
        <v>0</v>
      </c>
      <c r="F375" s="2">
        <v>0</v>
      </c>
      <c r="G375" s="3">
        <f t="shared" si="12"/>
        <v>6444.1172400000005</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2860.5</v>
      </c>
      <c r="D377" s="2">
        <f>'PR-RAS'!E382</f>
        <v>10564.44</v>
      </c>
      <c r="E377" s="2">
        <v>0</v>
      </c>
      <c r="F377" s="2">
        <v>0</v>
      </c>
      <c r="G377" s="3">
        <f t="shared" si="12"/>
        <v>9020.0068800000008</v>
      </c>
      <c r="H377" s="3">
        <f t="shared" si="13"/>
        <v>0.94000000000050932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31401.74</v>
      </c>
      <c r="D388" s="2">
        <f>'PR-RAS'!E393</f>
        <v>8486.4699999999993</v>
      </c>
      <c r="E388" s="2">
        <v>0</v>
      </c>
      <c r="F388" s="2">
        <v>0</v>
      </c>
      <c r="G388" s="3">
        <f t="shared" si="12"/>
        <v>18721.00116</v>
      </c>
      <c r="H388" s="3">
        <f t="shared" si="13"/>
        <v>0.72999999999774445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31401.74</v>
      </c>
      <c r="D389" s="2">
        <f>'PR-RAS'!E394</f>
        <v>8486.4699999999993</v>
      </c>
      <c r="E389" s="2">
        <v>0</v>
      </c>
      <c r="F389" s="2">
        <v>0</v>
      </c>
      <c r="G389" s="3">
        <f t="shared" si="12"/>
        <v>18769.375840000001</v>
      </c>
      <c r="H389" s="3">
        <f t="shared" si="13"/>
        <v>0.72999999999774445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36062.240000000005</v>
      </c>
      <c r="D413" s="2">
        <f>'PR-RAS'!E418</f>
        <v>26466.79</v>
      </c>
      <c r="E413" s="2">
        <v>0</v>
      </c>
      <c r="F413" s="2">
        <v>0</v>
      </c>
      <c r="G413" s="3">
        <f t="shared" si="12"/>
        <v>36666.277840000002</v>
      </c>
      <c r="H413" s="3">
        <f t="shared" si="13"/>
        <v>0.45000000000436557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113082.14</v>
      </c>
      <c r="D415" s="2">
        <f>'PR-RAS'!E420</f>
        <v>110969.14</v>
      </c>
      <c r="E415" s="2">
        <v>0</v>
      </c>
      <c r="F415" s="2">
        <v>0</v>
      </c>
      <c r="G415" s="3">
        <f t="shared" si="12"/>
        <v>138698.45387999999</v>
      </c>
      <c r="H415" s="3">
        <f t="shared" si="13"/>
        <v>0.27999999999883585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299.25</v>
      </c>
      <c r="D416" s="2">
        <f>'PR-RAS'!E421</f>
        <v>0</v>
      </c>
      <c r="E416" s="2">
        <v>0</v>
      </c>
      <c r="F416" s="2">
        <v>0</v>
      </c>
      <c r="G416" s="3">
        <f t="shared" si="12"/>
        <v>124.18875</v>
      </c>
      <c r="H416" s="3">
        <f t="shared" si="13"/>
        <v>0.25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2048729.71</v>
      </c>
      <c r="D417" s="2">
        <f>'PR-RAS'!E422</f>
        <v>2256984.7399999998</v>
      </c>
      <c r="E417" s="2">
        <v>0</v>
      </c>
      <c r="F417" s="2">
        <v>0</v>
      </c>
      <c r="G417" s="3">
        <f t="shared" si="12"/>
        <v>2730082.8630399997</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2053793.33</v>
      </c>
      <c r="D418" s="2">
        <f>'PR-RAS'!E423</f>
        <v>2430862.7799999993</v>
      </c>
      <c r="E418" s="2">
        <v>0</v>
      </c>
      <c r="F418" s="2">
        <v>0</v>
      </c>
      <c r="G418" s="3">
        <f t="shared" si="12"/>
        <v>2883771.3771299995</v>
      </c>
      <c r="H418" s="3">
        <f t="shared" si="13"/>
        <v>0.55000000074505806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5063.6200000001118</v>
      </c>
      <c r="D420" s="2">
        <f>'PR-RAS'!E425</f>
        <v>173878.03999999957</v>
      </c>
      <c r="E420" s="2">
        <v>0</v>
      </c>
      <c r="F420" s="2">
        <v>0</v>
      </c>
      <c r="G420" s="3">
        <f t="shared" si="12"/>
        <v>147831.45429999969</v>
      </c>
      <c r="H420" s="3">
        <f t="shared" si="13"/>
        <v>0.41999999945983291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3797.6300000000047</v>
      </c>
      <c r="D421" s="2">
        <f>'PR-RAS'!E426</f>
        <v>3269.1499999999942</v>
      </c>
      <c r="E421" s="2">
        <v>0</v>
      </c>
      <c r="F421" s="2">
        <v>0</v>
      </c>
      <c r="G421" s="3">
        <f t="shared" si="12"/>
        <v>4341.0905999999968</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6128.05</v>
      </c>
      <c r="D423" s="2">
        <f>'PR-RAS'!E428</f>
        <v>155878.21</v>
      </c>
      <c r="E423" s="2">
        <v>0</v>
      </c>
      <c r="F423" s="2">
        <v>0</v>
      </c>
      <c r="G423" s="3">
        <f t="shared" si="12"/>
        <v>134147.24633999998</v>
      </c>
      <c r="H423" s="3">
        <f t="shared" si="13"/>
        <v>0.25999999999203283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2048729.71</v>
      </c>
      <c r="D637" s="2">
        <f>'PR-RAS'!E643</f>
        <v>2256984.7399999998</v>
      </c>
      <c r="E637" s="2">
        <v>0</v>
      </c>
      <c r="F637" s="2">
        <v>0</v>
      </c>
      <c r="G637" s="3">
        <f t="shared" si="14"/>
        <v>4173876.6848399998</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2053793.33</v>
      </c>
      <c r="D638" s="2">
        <f>'PR-RAS'!E644</f>
        <v>2430862.7799999993</v>
      </c>
      <c r="E638" s="2">
        <v>0</v>
      </c>
      <c r="F638" s="2">
        <v>0</v>
      </c>
      <c r="G638" s="3">
        <f t="shared" si="14"/>
        <v>4405185.5329299988</v>
      </c>
      <c r="H638" s="3">
        <f t="shared" si="15"/>
        <v>0.55000000074505806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5063.6200000001118</v>
      </c>
      <c r="D640" s="2">
        <f>'PR-RAS'!E646</f>
        <v>173878.03999999957</v>
      </c>
      <c r="E640" s="2">
        <v>0</v>
      </c>
      <c r="F640" s="2">
        <v>0</v>
      </c>
      <c r="G640" s="3">
        <f t="shared" si="14"/>
        <v>225451.78829999952</v>
      </c>
      <c r="H640" s="3">
        <f t="shared" si="15"/>
        <v>0.41999999945983291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3797.6300000000047</v>
      </c>
      <c r="D641" s="2">
        <f>'PR-RAS'!E647</f>
        <v>3269.1499999999942</v>
      </c>
      <c r="E641" s="2">
        <v>0</v>
      </c>
      <c r="F641" s="2">
        <v>0</v>
      </c>
      <c r="G641" s="3">
        <f t="shared" si="14"/>
        <v>6614.9951999999957</v>
      </c>
      <c r="H641" s="3">
        <f t="shared" si="15"/>
        <v>0.51999999998952262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1265.9900000001071</v>
      </c>
      <c r="D644" s="2">
        <f>'PR-RAS'!E650</f>
        <v>170608.88999999958</v>
      </c>
      <c r="E644" s="2">
        <v>0</v>
      </c>
      <c r="F644" s="2">
        <v>0</v>
      </c>
      <c r="G644" s="3">
        <f t="shared" si="14"/>
        <v>220217.06410999954</v>
      </c>
      <c r="H644" s="3">
        <f t="shared" si="15"/>
        <v>0.12000000031548552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122840.22</v>
      </c>
      <c r="D645" s="2">
        <f>'PR-RAS'!E651</f>
        <v>0</v>
      </c>
      <c r="E645" s="2">
        <v>0</v>
      </c>
      <c r="F645" s="2">
        <v>0</v>
      </c>
      <c r="G645" s="3">
        <f t="shared" si="14"/>
        <v>79109.101680000007</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53068.6</v>
      </c>
      <c r="D646" s="2">
        <f>'PR-RAS'!E653</f>
        <v>38054.980000000003</v>
      </c>
      <c r="E646" s="2">
        <v>0</v>
      </c>
      <c r="F646" s="2">
        <v>0</v>
      </c>
      <c r="G646" s="3">
        <f t="shared" si="14"/>
        <v>83320.171199999997</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807327.12</v>
      </c>
      <c r="D647" s="2">
        <f>'PR-RAS'!E654</f>
        <v>854488.6</v>
      </c>
      <c r="E647" s="2">
        <v>0</v>
      </c>
      <c r="F647" s="2">
        <v>0</v>
      </c>
      <c r="G647" s="3">
        <f t="shared" si="14"/>
        <v>1625532.59072</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822340.74</v>
      </c>
      <c r="D648" s="2">
        <f>'PR-RAS'!E655</f>
        <v>892543.58</v>
      </c>
      <c r="E648" s="2">
        <v>0</v>
      </c>
      <c r="F648" s="2">
        <v>0</v>
      </c>
      <c r="G648" s="3">
        <f t="shared" si="14"/>
        <v>1687005.8513</v>
      </c>
      <c r="H648" s="3">
        <f t="shared" si="15"/>
        <v>0.68000000005122274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38054.979999999981</v>
      </c>
      <c r="D649" s="2">
        <f>'PR-RAS'!E656</f>
        <v>0</v>
      </c>
      <c r="E649" s="2">
        <v>0</v>
      </c>
      <c r="F649" s="2">
        <v>0</v>
      </c>
      <c r="G649" s="3">
        <f t="shared" si="14"/>
        <v>24659.627039999988</v>
      </c>
      <c r="H649" s="3">
        <f t="shared" si="15"/>
        <v>2.0000000018626451E-2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77</v>
      </c>
      <c r="D651" s="2">
        <f>'PR-RAS'!E658</f>
        <v>78</v>
      </c>
      <c r="E651" s="2">
        <v>0</v>
      </c>
      <c r="F651" s="2">
        <v>0</v>
      </c>
      <c r="G651" s="3">
        <f t="shared" si="14"/>
        <v>151.45000000000002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65</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0.2</v>
      </c>
      <c r="D670" s="2">
        <f>'PR-RAS'!E677</f>
        <v>0</v>
      </c>
      <c r="E670" s="2">
        <v>0</v>
      </c>
      <c r="F670" s="2">
        <v>0</v>
      </c>
      <c r="G670" s="3">
        <f t="shared" si="14"/>
        <v>0.1338</v>
      </c>
      <c r="H670" s="3">
        <f t="shared" si="15"/>
        <v>0.2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1593608.8</v>
      </c>
      <c r="D676" s="2">
        <f>'PR-RAS'!E683</f>
        <v>1699814.11</v>
      </c>
      <c r="E676" s="2">
        <v>0</v>
      </c>
      <c r="F676" s="2">
        <v>0</v>
      </c>
      <c r="G676" s="3">
        <f t="shared" si="14"/>
        <v>3370434.9885000004</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250</v>
      </c>
      <c r="D677" s="2">
        <f>'PR-RAS'!E684</f>
        <v>1720.6</v>
      </c>
      <c r="E677" s="2">
        <v>0</v>
      </c>
      <c r="F677" s="2">
        <v>0</v>
      </c>
      <c r="G677" s="3">
        <f t="shared" si="14"/>
        <v>2495.2512000000002</v>
      </c>
      <c r="H677" s="3">
        <f t="shared" si="15"/>
        <v>0.40000000000009095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29460.36</v>
      </c>
      <c r="D678" s="2">
        <f>'PR-RAS'!E685</f>
        <v>31756.34</v>
      </c>
      <c r="E678" s="2">
        <v>0</v>
      </c>
      <c r="F678" s="2">
        <v>0</v>
      </c>
      <c r="G678" s="3">
        <f t="shared" si="14"/>
        <v>62942.748080000012</v>
      </c>
      <c r="H678" s="3">
        <f t="shared" si="15"/>
        <v>0.7000000000007276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20203.8</v>
      </c>
      <c r="D698" s="2">
        <f>'PR-RAS'!E705</f>
        <v>6456.9</v>
      </c>
      <c r="E698" s="2">
        <v>0</v>
      </c>
      <c r="F698" s="2">
        <v>0</v>
      </c>
      <c r="G698" s="3">
        <f t="shared" si="14"/>
        <v>23082.967199999999</v>
      </c>
      <c r="H698" s="3">
        <f t="shared" si="15"/>
        <v>0.30000000000109139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60055.76</v>
      </c>
      <c r="D717" s="2">
        <f>'PR-RAS'!E724</f>
        <v>67466.990000000005</v>
      </c>
      <c r="E717" s="2">
        <v>0</v>
      </c>
      <c r="F717" s="2">
        <v>0</v>
      </c>
      <c r="G717" s="3">
        <f t="shared" si="14"/>
        <v>139612.65384000001</v>
      </c>
      <c r="H717" s="3">
        <f t="shared" si="15"/>
        <v>0.24999999999272404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10219.02</v>
      </c>
      <c r="E725" s="2">
        <v>0</v>
      </c>
      <c r="F725" s="2">
        <v>0</v>
      </c>
      <c r="G725" s="3">
        <f t="shared" si="14"/>
        <v>14797.140960000001</v>
      </c>
      <c r="H725" s="3">
        <f t="shared" si="15"/>
        <v>2.0000000000436557E-2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1924.28</v>
      </c>
      <c r="E726" s="2">
        <v>0</v>
      </c>
      <c r="F726" s="2">
        <v>0</v>
      </c>
      <c r="G726" s="3">
        <f t="shared" si="14"/>
        <v>4390.4260000000004</v>
      </c>
      <c r="H726" s="3">
        <f t="shared" si="15"/>
        <v>0.47999999999979082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19103.61</v>
      </c>
      <c r="D727" s="2">
        <f>'PR-RAS'!E734</f>
        <v>21837.19</v>
      </c>
      <c r="E727" s="2">
        <v>0</v>
      </c>
      <c r="F727" s="2">
        <v>0</v>
      </c>
      <c r="G727" s="3">
        <f t="shared" si="14"/>
        <v>45576.820739999996</v>
      </c>
      <c r="H727" s="3">
        <f t="shared" si="15"/>
        <v>0.57999999999810825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4094.67</v>
      </c>
      <c r="D729" s="2">
        <f>'PR-RAS'!E736</f>
        <v>5371.62</v>
      </c>
      <c r="E729" s="2">
        <v>0</v>
      </c>
      <c r="F729" s="2">
        <v>0</v>
      </c>
      <c r="G729" s="3">
        <f t="shared" si="14"/>
        <v>10801.99848</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549.29</v>
      </c>
      <c r="D731" s="2">
        <f>'PR-RAS'!E738</f>
        <v>1202.47</v>
      </c>
      <c r="E731" s="2">
        <v>0</v>
      </c>
      <c r="F731" s="2">
        <v>0</v>
      </c>
      <c r="G731" s="3">
        <f t="shared" si="14"/>
        <v>2156.5879</v>
      </c>
      <c r="H731" s="3">
        <f t="shared" si="15"/>
        <v>0.75999999999999091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29217.34</v>
      </c>
      <c r="D848" s="2">
        <f>'PR-RAS'!E855</f>
        <v>53907.15</v>
      </c>
      <c r="E848" s="2">
        <v>0</v>
      </c>
      <c r="F848" s="2">
        <v>0</v>
      </c>
      <c r="G848" s="3">
        <f t="shared" si="34"/>
        <v>116065.79908000001</v>
      </c>
      <c r="H848" s="3">
        <f t="shared" si="35"/>
        <v>0.49000000000160071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551755.16999999993</v>
      </c>
      <c r="D1011" s="7">
        <f>BILANCA!E6</f>
        <v>457390.80000000005</v>
      </c>
      <c r="E1011" s="7">
        <v>0</v>
      </c>
      <c r="F1011" s="7">
        <v>0</v>
      </c>
      <c r="G1011" s="8">
        <f t="shared" ref="G1011:G1306" si="38">B1011/1000*C1011+B1011/500*D1011</f>
        <v>1466.5367700000002</v>
      </c>
      <c r="H1011" s="8">
        <f t="shared" si="35"/>
        <v>0.36999999987892807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381665.81999999989</v>
      </c>
      <c r="D1012" s="2">
        <f>BILANCA!E7</f>
        <v>294206.81000000006</v>
      </c>
      <c r="E1012" s="2">
        <v>0</v>
      </c>
      <c r="F1012" s="2">
        <v>0</v>
      </c>
      <c r="G1012" s="3">
        <f t="shared" si="38"/>
        <v>1940.15888</v>
      </c>
      <c r="H1012" s="3">
        <f t="shared" si="35"/>
        <v>0.37000000005355105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381665.81999999989</v>
      </c>
      <c r="D1017" s="2">
        <f>BILANCA!E12</f>
        <v>294206.81000000006</v>
      </c>
      <c r="E1017" s="2">
        <v>0</v>
      </c>
      <c r="F1017" s="2">
        <v>0</v>
      </c>
      <c r="G1017" s="3">
        <f t="shared" si="38"/>
        <v>6790.5560800000003</v>
      </c>
      <c r="H1017" s="3">
        <f t="shared" si="35"/>
        <v>0.37000000005355105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133014.92999999993</v>
      </c>
      <c r="D1018" s="2">
        <f>BILANCA!E13</f>
        <v>119808.26000000001</v>
      </c>
      <c r="E1018" s="2">
        <v>0</v>
      </c>
      <c r="F1018" s="2">
        <v>0</v>
      </c>
      <c r="G1018" s="3">
        <f t="shared" si="38"/>
        <v>2981.0515999999998</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1320579.3</v>
      </c>
      <c r="D1020" s="2">
        <f>BILANCA!E15</f>
        <v>1320579.3</v>
      </c>
      <c r="E1020" s="2">
        <v>0</v>
      </c>
      <c r="F1020" s="2">
        <v>0</v>
      </c>
      <c r="G1020" s="3">
        <f t="shared" si="38"/>
        <v>39617.379000000001</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1187564.3700000001</v>
      </c>
      <c r="D1023" s="2">
        <f>BILANCA!E18</f>
        <v>1200771.04</v>
      </c>
      <c r="E1023" s="2">
        <v>0</v>
      </c>
      <c r="F1023" s="2">
        <v>0</v>
      </c>
      <c r="G1023" s="3">
        <f t="shared" si="38"/>
        <v>46658.383849999998</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128616.90999999997</v>
      </c>
      <c r="D1024" s="2">
        <f>BILANCA!E19</f>
        <v>142426.84000000003</v>
      </c>
      <c r="E1024" s="2">
        <v>0</v>
      </c>
      <c r="F1024" s="2">
        <v>0</v>
      </c>
      <c r="G1024" s="3">
        <f t="shared" si="38"/>
        <v>5788.5882600000004</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308803.31</v>
      </c>
      <c r="D1025" s="2">
        <f>BILANCA!E20</f>
        <v>316518.44</v>
      </c>
      <c r="E1025" s="2">
        <v>0</v>
      </c>
      <c r="F1025" s="2">
        <v>0</v>
      </c>
      <c r="G1025" s="3">
        <f t="shared" si="38"/>
        <v>14127.602849999999</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17122.599999999999</v>
      </c>
      <c r="D1026" s="2">
        <f>BILANCA!E21</f>
        <v>17122.599999999999</v>
      </c>
      <c r="E1026" s="2">
        <v>0</v>
      </c>
      <c r="F1026" s="2">
        <v>0</v>
      </c>
      <c r="G1026" s="3">
        <f t="shared" si="38"/>
        <v>821.88479999999993</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152960.5</v>
      </c>
      <c r="D1027" s="2">
        <f>BILANCA!E22</f>
        <v>163524.94</v>
      </c>
      <c r="E1027" s="2">
        <v>0</v>
      </c>
      <c r="F1027" s="2">
        <v>0</v>
      </c>
      <c r="G1027" s="3">
        <f t="shared" si="38"/>
        <v>8160.1764600000006</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316.56</v>
      </c>
      <c r="D1029" s="2">
        <f>BILANCA!E24</f>
        <v>316.56</v>
      </c>
      <c r="E1029" s="2">
        <v>0</v>
      </c>
      <c r="F1029" s="2">
        <v>0</v>
      </c>
      <c r="G1029" s="3">
        <f t="shared" si="38"/>
        <v>18.04392</v>
      </c>
      <c r="H1029" s="3">
        <f t="shared" si="35"/>
        <v>0.87999999999999545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2588.77</v>
      </c>
      <c r="D1030" s="2">
        <f>BILANCA!E25</f>
        <v>2588.77</v>
      </c>
      <c r="E1030" s="2">
        <v>0</v>
      </c>
      <c r="F1030" s="2">
        <v>0</v>
      </c>
      <c r="G1030" s="3">
        <f t="shared" si="38"/>
        <v>155.3262</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353174.83</v>
      </c>
      <c r="D1033" s="2">
        <f>BILANCA!E28</f>
        <v>357644.47</v>
      </c>
      <c r="E1033" s="2">
        <v>0</v>
      </c>
      <c r="F1033" s="2">
        <v>0</v>
      </c>
      <c r="G1033" s="3">
        <f t="shared" si="38"/>
        <v>24574.666709999998</v>
      </c>
      <c r="H1033" s="3">
        <f t="shared" si="35"/>
        <v>0.63999999995576218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120033.98</v>
      </c>
      <c r="D1040" s="2">
        <f>BILANCA!E35</f>
        <v>31971.709999999992</v>
      </c>
      <c r="E1040" s="2">
        <v>0</v>
      </c>
      <c r="F1040" s="2">
        <v>0</v>
      </c>
      <c r="G1040" s="3">
        <f t="shared" si="38"/>
        <v>5519.3219999999992</v>
      </c>
      <c r="H1040" s="3">
        <f t="shared" si="35"/>
        <v>0.31000000001222361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184771.13</v>
      </c>
      <c r="D1041" s="2">
        <f>BILANCA!E36</f>
        <v>193257.60000000001</v>
      </c>
      <c r="E1041" s="2">
        <v>0</v>
      </c>
      <c r="F1041" s="2">
        <v>0</v>
      </c>
      <c r="G1041" s="3">
        <f t="shared" si="38"/>
        <v>17709.876230000002</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5673.9</v>
      </c>
      <c r="D1042" s="2">
        <f>BILANCA!E37</f>
        <v>5673.9</v>
      </c>
      <c r="E1042" s="2">
        <v>0</v>
      </c>
      <c r="F1042" s="2">
        <v>0</v>
      </c>
      <c r="G1042" s="3">
        <f t="shared" si="38"/>
        <v>544.69439999999997</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70411.05</v>
      </c>
      <c r="D1045" s="2">
        <f>BILANCA!E40</f>
        <v>166959.79</v>
      </c>
      <c r="E1045" s="2">
        <v>0</v>
      </c>
      <c r="F1045" s="2">
        <v>0</v>
      </c>
      <c r="G1045" s="3">
        <f t="shared" si="38"/>
        <v>14151.572050000001</v>
      </c>
      <c r="H1045" s="3">
        <f t="shared" si="35"/>
        <v>0.25999999999476131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51516.07</v>
      </c>
      <c r="D1059" s="2">
        <f>BILANCA!E54</f>
        <v>56003.06</v>
      </c>
      <c r="E1059" s="2">
        <v>0</v>
      </c>
      <c r="F1059" s="2">
        <v>0</v>
      </c>
      <c r="G1059" s="3">
        <f t="shared" si="38"/>
        <v>8012.587309999999</v>
      </c>
      <c r="H1059" s="3">
        <f t="shared" si="35"/>
        <v>0.12999999999738066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51516.07</v>
      </c>
      <c r="D1060" s="2">
        <f>BILANCA!E55</f>
        <v>56003.06</v>
      </c>
      <c r="E1060" s="2">
        <v>0</v>
      </c>
      <c r="F1060" s="2">
        <v>0</v>
      </c>
      <c r="G1060" s="3">
        <f t="shared" si="38"/>
        <v>8176.1095000000005</v>
      </c>
      <c r="H1060" s="3">
        <f t="shared" si="35"/>
        <v>0.12999999999738066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170089.35</v>
      </c>
      <c r="D1074" s="2">
        <f>BILANCA!E69</f>
        <v>163183.98999999996</v>
      </c>
      <c r="E1074" s="2">
        <v>0</v>
      </c>
      <c r="F1074" s="2">
        <v>0</v>
      </c>
      <c r="G1074" s="3">
        <f t="shared" si="38"/>
        <v>31773.269119999997</v>
      </c>
      <c r="H1074" s="3">
        <f t="shared" si="35"/>
        <v>0.36000000004423782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38054.980000000003</v>
      </c>
      <c r="D1075" s="2">
        <f>BILANCA!E70</f>
        <v>0</v>
      </c>
      <c r="E1075" s="2">
        <v>0</v>
      </c>
      <c r="F1075" s="2">
        <v>0</v>
      </c>
      <c r="G1075" s="3">
        <f t="shared" si="38"/>
        <v>2473.5737000000004</v>
      </c>
      <c r="H1075" s="3">
        <f t="shared" si="35"/>
        <v>1.9999999996798579E-2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38054.980000000003</v>
      </c>
      <c r="D1076" s="2">
        <f>BILANCA!E71</f>
        <v>0</v>
      </c>
      <c r="E1076" s="2">
        <v>0</v>
      </c>
      <c r="F1076" s="2">
        <v>0</v>
      </c>
      <c r="G1076" s="3">
        <f t="shared" si="38"/>
        <v>2511.6286800000003</v>
      </c>
      <c r="H1076" s="3">
        <f t="shared" si="35"/>
        <v>1.9999999996798579E-2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38054.980000000003</v>
      </c>
      <c r="D1078" s="2">
        <f>BILANCA!E73</f>
        <v>0</v>
      </c>
      <c r="E1078" s="2">
        <v>0</v>
      </c>
      <c r="F1078" s="2">
        <v>0</v>
      </c>
      <c r="G1078" s="3">
        <f t="shared" si="38"/>
        <v>2587.7386400000005</v>
      </c>
      <c r="H1078" s="3">
        <f t="shared" si="35"/>
        <v>1.9999999996798579E-2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2510.35</v>
      </c>
      <c r="D1087" s="2">
        <f>BILANCA!E82</f>
        <v>302.95999999999998</v>
      </c>
      <c r="E1087" s="2">
        <v>0</v>
      </c>
      <c r="F1087" s="2">
        <v>0</v>
      </c>
      <c r="G1087" s="3">
        <f t="shared" si="38"/>
        <v>239.95278999999999</v>
      </c>
      <c r="H1087" s="3">
        <f t="shared" si="35"/>
        <v>0.38999999999992951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2510.35</v>
      </c>
      <c r="D1092" s="2">
        <f>BILANCA!E87</f>
        <v>302.95999999999998</v>
      </c>
      <c r="E1092" s="2">
        <v>0</v>
      </c>
      <c r="F1092" s="2">
        <v>0</v>
      </c>
      <c r="G1092" s="3">
        <f t="shared" si="38"/>
        <v>255.53414000000001</v>
      </c>
      <c r="H1092" s="3">
        <f t="shared" si="35"/>
        <v>0.38999999999992951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5828.7999999999993</v>
      </c>
      <c r="D1152" s="2">
        <f>BILANCA!E147</f>
        <v>162881.02999999997</v>
      </c>
      <c r="E1152" s="2">
        <v>0</v>
      </c>
      <c r="F1152" s="2">
        <v>0</v>
      </c>
      <c r="G1152" s="3">
        <f t="shared" si="38"/>
        <v>47085.902119999984</v>
      </c>
      <c r="H1152" s="3">
        <f t="shared" si="41"/>
        <v>0.22999999997045961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144165.57999999999</v>
      </c>
      <c r="E1155" s="2">
        <v>0</v>
      </c>
      <c r="F1155" s="2">
        <v>0</v>
      </c>
      <c r="G1155" s="3">
        <f t="shared" si="38"/>
        <v>41808.018199999991</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144165.57999999999</v>
      </c>
      <c r="E1161" s="2">
        <v>0</v>
      </c>
      <c r="F1161" s="2">
        <v>0</v>
      </c>
      <c r="G1161" s="3">
        <f t="shared" si="38"/>
        <v>43538.005159999993</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3744.33</v>
      </c>
      <c r="D1165" s="2">
        <f>BILANCA!E160</f>
        <v>9973.9599999999991</v>
      </c>
      <c r="E1165" s="2">
        <v>0</v>
      </c>
      <c r="F1165" s="2">
        <v>0</v>
      </c>
      <c r="G1165" s="3">
        <f t="shared" si="38"/>
        <v>3672.2987499999995</v>
      </c>
      <c r="H1165" s="3">
        <f t="shared" si="41"/>
        <v>0.37000000000080036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2084.4699999999998</v>
      </c>
      <c r="D1166" s="2">
        <f>BILANCA!E161</f>
        <v>1738.67</v>
      </c>
      <c r="E1166" s="2">
        <v>0</v>
      </c>
      <c r="F1166" s="2">
        <v>0</v>
      </c>
      <c r="G1166" s="3">
        <f t="shared" si="38"/>
        <v>867.64236000000005</v>
      </c>
      <c r="H1166" s="3">
        <f t="shared" si="41"/>
        <v>0.79999999999972715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7002.82</v>
      </c>
      <c r="E1167" s="2">
        <v>0</v>
      </c>
      <c r="F1167" s="2">
        <v>0</v>
      </c>
      <c r="G1167" s="3">
        <f t="shared" si="38"/>
        <v>2198.8854799999999</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855</v>
      </c>
      <c r="D1170" s="2">
        <f>BILANCA!E165</f>
        <v>0</v>
      </c>
      <c r="E1170" s="2">
        <v>0</v>
      </c>
      <c r="F1170" s="2">
        <v>0</v>
      </c>
      <c r="G1170" s="3">
        <f t="shared" si="38"/>
        <v>136.80000000000001</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855</v>
      </c>
      <c r="D1172" s="2">
        <f>BILANCA!E167</f>
        <v>0</v>
      </c>
      <c r="E1172" s="2">
        <v>0</v>
      </c>
      <c r="F1172" s="2">
        <v>0</v>
      </c>
      <c r="G1172" s="3">
        <f t="shared" si="38"/>
        <v>138.51</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122840.22</v>
      </c>
      <c r="D1176" s="2">
        <f>BILANCA!E171</f>
        <v>0</v>
      </c>
      <c r="E1176" s="2">
        <v>0</v>
      </c>
      <c r="F1176" s="2">
        <v>0</v>
      </c>
      <c r="G1176" s="3">
        <f t="shared" si="38"/>
        <v>20391.47652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122840.22</v>
      </c>
      <c r="D1179" s="2">
        <f>BILANCA!E174</f>
        <v>0</v>
      </c>
      <c r="E1179" s="2">
        <v>0</v>
      </c>
      <c r="F1179" s="2">
        <v>0</v>
      </c>
      <c r="G1179" s="3">
        <f t="shared" si="38"/>
        <v>20759.997180000002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551755.16999999993</v>
      </c>
      <c r="D1180" s="2">
        <f>BILANCA!E176</f>
        <v>457390.79999999993</v>
      </c>
      <c r="E1180" s="2">
        <v>0</v>
      </c>
      <c r="F1180" s="2">
        <v>0</v>
      </c>
      <c r="G1180" s="3">
        <f t="shared" si="38"/>
        <v>249311.25089999998</v>
      </c>
      <c r="H1180" s="3">
        <f t="shared" si="41"/>
        <v>0.36999999999534339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187828.06</v>
      </c>
      <c r="D1181" s="2">
        <f>BILANCA!E177</f>
        <v>200515.44</v>
      </c>
      <c r="E1181" s="2">
        <v>0</v>
      </c>
      <c r="F1181" s="2">
        <v>0</v>
      </c>
      <c r="G1181" s="3">
        <f t="shared" si="38"/>
        <v>100694.87874</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186388.7</v>
      </c>
      <c r="D1182" s="2">
        <f>BILANCA!E178</f>
        <v>187633.5</v>
      </c>
      <c r="E1182" s="2">
        <v>0</v>
      </c>
      <c r="F1182" s="2">
        <v>0</v>
      </c>
      <c r="G1182" s="3">
        <f t="shared" si="38"/>
        <v>96604.780399999989</v>
      </c>
      <c r="H1182" s="3">
        <f t="shared" si="41"/>
        <v>0.79999999998835847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149251.09</v>
      </c>
      <c r="D1183" s="2">
        <f>BILANCA!E179</f>
        <v>166825.63</v>
      </c>
      <c r="E1183" s="2">
        <v>0</v>
      </c>
      <c r="F1183" s="2">
        <v>0</v>
      </c>
      <c r="G1183" s="3">
        <f t="shared" si="38"/>
        <v>83542.106549999997</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30643.41</v>
      </c>
      <c r="D1184" s="2">
        <f>BILANCA!E180</f>
        <v>20807.87</v>
      </c>
      <c r="E1184" s="2">
        <v>0</v>
      </c>
      <c r="F1184" s="2">
        <v>0</v>
      </c>
      <c r="G1184" s="3">
        <f t="shared" si="38"/>
        <v>12573.092099999998</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105.5</v>
      </c>
      <c r="D1185" s="2">
        <f>BILANCA!E181</f>
        <v>0</v>
      </c>
      <c r="E1185" s="2">
        <v>0</v>
      </c>
      <c r="F1185" s="2">
        <v>0</v>
      </c>
      <c r="G1185" s="3">
        <f t="shared" si="38"/>
        <v>18.462499999999999</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105.5</v>
      </c>
      <c r="D1188" s="2">
        <f>BILANCA!E184</f>
        <v>0</v>
      </c>
      <c r="E1188" s="2">
        <v>0</v>
      </c>
      <c r="F1188" s="2">
        <v>0</v>
      </c>
      <c r="G1188" s="3">
        <f t="shared" si="38"/>
        <v>18.779</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6388.7</v>
      </c>
      <c r="D1200" s="2">
        <f>BILANCA!E196</f>
        <v>0</v>
      </c>
      <c r="E1200" s="2">
        <v>0</v>
      </c>
      <c r="F1200" s="2">
        <v>0</v>
      </c>
      <c r="G1200" s="3">
        <f t="shared" si="38"/>
        <v>1213.8530000000001</v>
      </c>
      <c r="H1200" s="3">
        <f t="shared" si="41"/>
        <v>0.3000000000001819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1439.36</v>
      </c>
      <c r="D1201" s="2">
        <f>BILANCA!E197</f>
        <v>12881.94</v>
      </c>
      <c r="E1201" s="2">
        <v>0</v>
      </c>
      <c r="F1201" s="2">
        <v>0</v>
      </c>
      <c r="G1201" s="3">
        <f t="shared" si="38"/>
        <v>5195.8188400000008</v>
      </c>
      <c r="H1201" s="3">
        <f t="shared" si="41"/>
        <v>0.41999999999939064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1439.36</v>
      </c>
      <c r="D1203" s="2">
        <f>BILANCA!E199</f>
        <v>12881.94</v>
      </c>
      <c r="E1203" s="2">
        <v>0</v>
      </c>
      <c r="F1203" s="2">
        <v>0</v>
      </c>
      <c r="G1203" s="3">
        <f t="shared" si="44"/>
        <v>5250.2253200000005</v>
      </c>
      <c r="H1203" s="3">
        <f t="shared" si="45"/>
        <v>0.41999999999939064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363927.11</v>
      </c>
      <c r="D1255" s="2">
        <f>BILANCA!E251</f>
        <v>256875.35999999996</v>
      </c>
      <c r="E1255" s="2">
        <v>0</v>
      </c>
      <c r="F1255" s="2">
        <v>0</v>
      </c>
      <c r="G1255" s="3">
        <f t="shared" si="38"/>
        <v>215031.06834999996</v>
      </c>
      <c r="H1255" s="3">
        <f t="shared" si="41"/>
        <v>0.46999999994295649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359065.05</v>
      </c>
      <c r="D1256" s="2">
        <f>BILANCA!E252</f>
        <v>271606.03999999998</v>
      </c>
      <c r="E1256" s="2">
        <v>0</v>
      </c>
      <c r="F1256" s="2">
        <v>0</v>
      </c>
      <c r="G1256" s="3">
        <f t="shared" si="38"/>
        <v>221960.17397999999</v>
      </c>
      <c r="H1256" s="3">
        <f t="shared" si="41"/>
        <v>8.999999996740371E-2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359537.67</v>
      </c>
      <c r="D1257" s="2">
        <f>BILANCA!E253</f>
        <v>272078.65999999997</v>
      </c>
      <c r="E1257" s="2">
        <v>0</v>
      </c>
      <c r="F1257" s="2">
        <v>0</v>
      </c>
      <c r="G1257" s="3">
        <f t="shared" si="38"/>
        <v>223212.66252999997</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472.62</v>
      </c>
      <c r="D1258" s="2">
        <f>BILANCA!E254</f>
        <v>472.62</v>
      </c>
      <c r="E1258" s="2">
        <v>0</v>
      </c>
      <c r="F1258" s="2">
        <v>0</v>
      </c>
      <c r="G1258" s="3">
        <f t="shared" si="38"/>
        <v>351.62927999999999</v>
      </c>
      <c r="H1258" s="3">
        <f t="shared" si="41"/>
        <v>0.75999999999999091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-1265.9900000000052</v>
      </c>
      <c r="D1259" s="2">
        <f>BILANCA!E255</f>
        <v>-170608.89</v>
      </c>
      <c r="E1259" s="2">
        <v>0</v>
      </c>
      <c r="F1259" s="2">
        <v>0</v>
      </c>
      <c r="G1259" s="3">
        <f t="shared" si="38"/>
        <v>-85278.458729999998</v>
      </c>
      <c r="H1259" s="3">
        <f t="shared" si="41"/>
        <v>0.11999999998079147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113667.84</v>
      </c>
      <c r="D1260" s="2">
        <f>BILANCA!E256</f>
        <v>0</v>
      </c>
      <c r="E1260" s="2">
        <v>0</v>
      </c>
      <c r="F1260" s="2">
        <v>0</v>
      </c>
      <c r="G1260" s="3">
        <f t="shared" si="38"/>
        <v>28416.959999999999</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113667.84</v>
      </c>
      <c r="D1261" s="2">
        <f>BILANCA!E257</f>
        <v>0</v>
      </c>
      <c r="E1261" s="2">
        <v>0</v>
      </c>
      <c r="F1261" s="2">
        <v>0</v>
      </c>
      <c r="G1261" s="3">
        <f t="shared" si="38"/>
        <v>28530.627840000001</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114933.83</v>
      </c>
      <c r="D1264" s="2">
        <f>BILANCA!E260</f>
        <v>170608.89</v>
      </c>
      <c r="E1264" s="2">
        <v>0</v>
      </c>
      <c r="F1264" s="2">
        <v>0</v>
      </c>
      <c r="G1264" s="3">
        <f t="shared" si="38"/>
        <v>115862.50894</v>
      </c>
      <c r="H1264" s="3">
        <f t="shared" si="41"/>
        <v>0.27999999998428393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59939</v>
      </c>
      <c r="E1265" s="2">
        <v>0</v>
      </c>
      <c r="F1265" s="2">
        <v>0</v>
      </c>
      <c r="G1265" s="3">
        <f t="shared" si="38"/>
        <v>30568.89</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114933.83</v>
      </c>
      <c r="D1266" s="2">
        <f>BILANCA!E262</f>
        <v>110669.89</v>
      </c>
      <c r="E1266" s="2">
        <v>0</v>
      </c>
      <c r="F1266" s="2">
        <v>0</v>
      </c>
      <c r="G1266" s="3">
        <f t="shared" si="38"/>
        <v>86086.04415999999</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5828.7999999999993</v>
      </c>
      <c r="D1278" s="2">
        <f>BILANCA!E274</f>
        <v>155878.21</v>
      </c>
      <c r="E1278" s="2">
        <v>0</v>
      </c>
      <c r="F1278" s="2">
        <v>0</v>
      </c>
      <c r="G1278" s="3">
        <f t="shared" si="38"/>
        <v>85112.838960000008</v>
      </c>
      <c r="H1278" s="3">
        <f t="shared" si="41"/>
        <v>0.40999999999257852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144165.57999999999</v>
      </c>
      <c r="E1281" s="2">
        <v>0</v>
      </c>
      <c r="F1281" s="2">
        <v>0</v>
      </c>
      <c r="G1281" s="3">
        <f t="shared" si="48"/>
        <v>78137.744359999997</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144165.57999999999</v>
      </c>
      <c r="E1287" s="2">
        <v>0</v>
      </c>
      <c r="F1287" s="2">
        <v>0</v>
      </c>
      <c r="G1287" s="3">
        <f t="shared" si="48"/>
        <v>79867.731320000006</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3744.33</v>
      </c>
      <c r="D1291" s="2">
        <f>BILANCA!E287</f>
        <v>9973.9599999999991</v>
      </c>
      <c r="E1291" s="2">
        <v>0</v>
      </c>
      <c r="F1291" s="2">
        <v>0</v>
      </c>
      <c r="G1291" s="3">
        <f t="shared" si="48"/>
        <v>6657.52225</v>
      </c>
      <c r="H1291" s="3">
        <f t="shared" si="49"/>
        <v>0.37000000000080036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2084.4699999999998</v>
      </c>
      <c r="D1292" s="2">
        <f>BILANCA!E288</f>
        <v>1738.67</v>
      </c>
      <c r="E1292" s="2">
        <v>0</v>
      </c>
      <c r="F1292" s="2">
        <v>0</v>
      </c>
      <c r="G1292" s="3">
        <f t="shared" si="48"/>
        <v>1568.4304199999999</v>
      </c>
      <c r="H1292" s="3">
        <f t="shared" si="49"/>
        <v>0.79999999999972715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299.25</v>
      </c>
      <c r="D1295" s="2">
        <f>BILANCA!E291</f>
        <v>0</v>
      </c>
      <c r="E1295" s="2">
        <v>0</v>
      </c>
      <c r="F1295" s="2">
        <v>0</v>
      </c>
      <c r="G1295" s="3">
        <f t="shared" si="38"/>
        <v>85.286249999999995</v>
      </c>
      <c r="H1295" s="3">
        <f t="shared" si="41"/>
        <v>0.25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299.25</v>
      </c>
      <c r="D1297" s="2">
        <f>BILANCA!E293</f>
        <v>0</v>
      </c>
      <c r="E1297" s="2">
        <v>0</v>
      </c>
      <c r="F1297" s="2">
        <v>0</v>
      </c>
      <c r="G1297" s="3">
        <f t="shared" si="50"/>
        <v>85.884749999999997</v>
      </c>
      <c r="H1297" s="3">
        <f t="shared" si="51"/>
        <v>0.25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5828.8</v>
      </c>
      <c r="D1306" s="2">
        <f>BILANCA!E303</f>
        <v>162881.03</v>
      </c>
      <c r="E1306" s="2">
        <v>0</v>
      </c>
      <c r="F1306" s="2">
        <v>0</v>
      </c>
      <c r="G1306" s="3">
        <f t="shared" si="38"/>
        <v>98150.894560000001</v>
      </c>
      <c r="H1306" s="3">
        <f t="shared" si="41"/>
        <v>0.22999999999865395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855</v>
      </c>
      <c r="D1309" s="2">
        <f>BILANCA!E306</f>
        <v>0</v>
      </c>
      <c r="E1309" s="2">
        <v>0</v>
      </c>
      <c r="F1309" s="2">
        <v>0</v>
      </c>
      <c r="G1309" s="3">
        <f t="shared" si="52"/>
        <v>255.64499999999998</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2510.35</v>
      </c>
      <c r="D1311" s="2">
        <f>BILANCA!E308</f>
        <v>302.95999999999998</v>
      </c>
      <c r="E1311" s="2">
        <v>0</v>
      </c>
      <c r="F1311" s="2">
        <v>0</v>
      </c>
      <c r="G1311" s="3">
        <f t="shared" si="52"/>
        <v>937.99726999999984</v>
      </c>
      <c r="H1311" s="3">
        <f t="shared" si="41"/>
        <v>0.38999999999992951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186388.7</v>
      </c>
      <c r="D1340" s="2">
        <f>BILANCA!E337</f>
        <v>187633.5</v>
      </c>
      <c r="E1340" s="2">
        <v>0</v>
      </c>
      <c r="F1340" s="2">
        <v>0</v>
      </c>
      <c r="G1340" s="3">
        <f t="shared" si="52"/>
        <v>185346.38099999999</v>
      </c>
      <c r="H1340" s="3">
        <f t="shared" si="41"/>
        <v>0.79999999998835847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1439.36</v>
      </c>
      <c r="D1342" s="2">
        <f>BILANCA!E339</f>
        <v>12881.94</v>
      </c>
      <c r="E1342" s="2">
        <v>0</v>
      </c>
      <c r="F1342" s="2">
        <v>0</v>
      </c>
      <c r="G1342" s="3">
        <f t="shared" si="52"/>
        <v>9031.4756800000014</v>
      </c>
      <c r="H1342" s="3">
        <f t="shared" si="41"/>
        <v>0.41999999999939064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2053793.33</v>
      </c>
      <c r="D1510" s="2">
        <f>'RAS-funkcijski'!E114</f>
        <v>2430862.7799999998</v>
      </c>
      <c r="E1510" s="2">
        <v>0</v>
      </c>
      <c r="F1510" s="2">
        <v>0</v>
      </c>
      <c r="G1510" s="3">
        <f t="shared" si="52"/>
        <v>760707.07790000003</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1899663.81</v>
      </c>
      <c r="D1511" s="2">
        <f>'RAS-funkcijski'!E115</f>
        <v>2289293.96</v>
      </c>
      <c r="E1511" s="2">
        <v>0</v>
      </c>
      <c r="F1511" s="2">
        <v>0</v>
      </c>
      <c r="G1511" s="3">
        <f t="shared" si="52"/>
        <v>719085.94203000003</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1899663.81</v>
      </c>
      <c r="D1513" s="2">
        <f>'RAS-funkcijski'!E117</f>
        <v>2289293.96</v>
      </c>
      <c r="E1513" s="2">
        <v>0</v>
      </c>
      <c r="F1513" s="2">
        <v>0</v>
      </c>
      <c r="G1513" s="3">
        <f t="shared" si="52"/>
        <v>732042.44548999995</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154129.51999999999</v>
      </c>
      <c r="D1522" s="2">
        <f>'RAS-funkcijski'!E126</f>
        <v>141568.82</v>
      </c>
      <c r="E1522" s="2">
        <v>0</v>
      </c>
      <c r="F1522" s="2">
        <v>0</v>
      </c>
      <c r="G1522" s="3">
        <f t="shared" si="52"/>
        <v>53346.593519999995</v>
      </c>
      <c r="H1522" s="3">
        <f t="shared" si="63"/>
        <v>0.66000000000349246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2053793.33</v>
      </c>
      <c r="D1537" s="14">
        <f>'RAS-funkcijski'!E141</f>
        <v>2430862.7799999998</v>
      </c>
      <c r="E1537" s="14">
        <v>0</v>
      </c>
      <c r="F1537" s="14">
        <v>0</v>
      </c>
      <c r="G1537" s="15">
        <f t="shared" si="52"/>
        <v>947426.08792999992</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22259.26</v>
      </c>
      <c r="E1538" s="7">
        <v>0</v>
      </c>
      <c r="F1538" s="7">
        <v>0</v>
      </c>
      <c r="G1538" s="8">
        <f t="shared" si="52"/>
        <v>44.518519999999995</v>
      </c>
      <c r="H1538" s="8">
        <f t="shared" si="63"/>
        <v>0.25999999999839929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22259.26</v>
      </c>
      <c r="E1539" s="2">
        <v>0</v>
      </c>
      <c r="F1539" s="2">
        <v>0</v>
      </c>
      <c r="G1539" s="3">
        <f t="shared" si="52"/>
        <v>89.03703999999999</v>
      </c>
      <c r="H1539" s="3">
        <f t="shared" si="63"/>
        <v>0.25999999999839929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22259.26</v>
      </c>
      <c r="E1540" s="2">
        <v>0</v>
      </c>
      <c r="F1540" s="2">
        <v>0</v>
      </c>
      <c r="G1540" s="3">
        <f t="shared" si="52"/>
        <v>133.55555999999999</v>
      </c>
      <c r="H1540" s="3">
        <f t="shared" si="63"/>
        <v>0.25999999999839929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22259.26</v>
      </c>
      <c r="E1541" s="2">
        <v>0</v>
      </c>
      <c r="F1541" s="2">
        <v>0</v>
      </c>
      <c r="G1541" s="3">
        <f t="shared" si="52"/>
        <v>178.07407999999998</v>
      </c>
      <c r="H1541" s="3">
        <f t="shared" si="63"/>
        <v>0.25999999999839929</v>
      </c>
      <c r="I1541" s="11">
        <f t="shared" ref="I1541:I1546" si="64">G1541*H1541</f>
        <v>46.299260799714951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187828.06</v>
      </c>
      <c r="D1582" s="7"/>
      <c r="E1582" s="7">
        <v>0</v>
      </c>
      <c r="F1582" s="7">
        <v>0</v>
      </c>
      <c r="G1582" s="8">
        <f t="shared" ref="G1582:G1686" si="70">B1582/1000*C1582</f>
        <v>187.82805999999999</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2309386.8499999996</v>
      </c>
      <c r="D1583" s="2">
        <v>0</v>
      </c>
      <c r="E1583" s="2">
        <v>0</v>
      </c>
      <c r="F1583" s="2">
        <v>0</v>
      </c>
      <c r="G1583" s="3">
        <f t="shared" si="70"/>
        <v>4618.7736999999997</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2274783.9599999995</v>
      </c>
      <c r="D1585" s="2">
        <v>0</v>
      </c>
      <c r="E1585" s="2">
        <v>0</v>
      </c>
      <c r="F1585" s="2">
        <v>0</v>
      </c>
      <c r="G1585" s="3">
        <f t="shared" si="70"/>
        <v>9099.135839999999</v>
      </c>
      <c r="H1585" s="3">
        <f t="shared" si="71"/>
        <v>4.000000050291419E-2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1906655</v>
      </c>
      <c r="D1586" s="2">
        <v>0</v>
      </c>
      <c r="E1586" s="2">
        <v>0</v>
      </c>
      <c r="F1586" s="2">
        <v>0</v>
      </c>
      <c r="G1586" s="3">
        <f t="shared" si="70"/>
        <v>9533.2749999999996</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312464.55</v>
      </c>
      <c r="D1587" s="2">
        <v>0</v>
      </c>
      <c r="E1587" s="2">
        <v>0</v>
      </c>
      <c r="F1587" s="2">
        <v>0</v>
      </c>
      <c r="G1587" s="3">
        <f t="shared" si="70"/>
        <v>1874.7873</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726.65</v>
      </c>
      <c r="D1588" s="2">
        <v>0</v>
      </c>
      <c r="E1588" s="2">
        <v>0</v>
      </c>
      <c r="F1588" s="2">
        <v>0</v>
      </c>
      <c r="G1588" s="3">
        <f t="shared" si="70"/>
        <v>5.0865499999999999</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53907.15</v>
      </c>
      <c r="D1591" s="2">
        <v>0</v>
      </c>
      <c r="E1591" s="2">
        <v>0</v>
      </c>
      <c r="F1591" s="2">
        <v>0</v>
      </c>
      <c r="G1591" s="3">
        <f t="shared" si="70"/>
        <v>539.07150000000001</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1030.6099999999999</v>
      </c>
      <c r="D1592" s="2">
        <v>0</v>
      </c>
      <c r="E1592" s="2">
        <v>0</v>
      </c>
      <c r="F1592" s="2">
        <v>0</v>
      </c>
      <c r="G1592" s="3">
        <f t="shared" si="70"/>
        <v>11.336709999999998</v>
      </c>
      <c r="H1592" s="3">
        <f t="shared" si="71"/>
        <v>0.39000000000010004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26766.04</v>
      </c>
      <c r="D1594" s="2">
        <v>0</v>
      </c>
      <c r="E1594" s="2">
        <v>0</v>
      </c>
      <c r="F1594" s="2">
        <v>0</v>
      </c>
      <c r="G1594" s="3">
        <f t="shared" si="70"/>
        <v>347.95852000000002</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7836.85</v>
      </c>
      <c r="D1601" s="2">
        <v>0</v>
      </c>
      <c r="E1601" s="2">
        <v>0</v>
      </c>
      <c r="F1601" s="2">
        <v>0</v>
      </c>
      <c r="G1601" s="3">
        <f>B1601/1000*C1601</f>
        <v>156.73700000000002</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2296699.4699999997</v>
      </c>
      <c r="D1602" s="2">
        <v>0</v>
      </c>
      <c r="E1602" s="2">
        <v>0</v>
      </c>
      <c r="F1602" s="2">
        <v>0</v>
      </c>
      <c r="G1602" s="3">
        <f t="shared" si="70"/>
        <v>48230.688869999998</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2273539.1599999997</v>
      </c>
      <c r="D1604" s="2">
        <v>0</v>
      </c>
      <c r="E1604" s="2">
        <v>0</v>
      </c>
      <c r="F1604" s="2">
        <v>0</v>
      </c>
      <c r="G1604" s="3">
        <f t="shared" si="70"/>
        <v>52291.400679999992</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1889080.46</v>
      </c>
      <c r="D1605" s="2">
        <v>0</v>
      </c>
      <c r="E1605" s="2">
        <v>0</v>
      </c>
      <c r="F1605" s="2">
        <v>0</v>
      </c>
      <c r="G1605" s="3">
        <f t="shared" si="70"/>
        <v>45337.931040000003</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322300.09000000003</v>
      </c>
      <c r="D1606" s="2">
        <v>0</v>
      </c>
      <c r="E1606" s="2">
        <v>0</v>
      </c>
      <c r="F1606" s="2">
        <v>0</v>
      </c>
      <c r="G1606" s="3">
        <f t="shared" si="70"/>
        <v>8057.5022500000014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832.15</v>
      </c>
      <c r="D1607" s="2">
        <v>0</v>
      </c>
      <c r="E1607" s="2">
        <v>0</v>
      </c>
      <c r="F1607" s="2">
        <v>0</v>
      </c>
      <c r="G1607" s="3">
        <f t="shared" si="70"/>
        <v>21.635899999999999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53907.15</v>
      </c>
      <c r="D1610" s="2">
        <v>0</v>
      </c>
      <c r="E1610" s="2">
        <v>0</v>
      </c>
      <c r="F1610" s="2">
        <v>0</v>
      </c>
      <c r="G1610" s="3">
        <f t="shared" si="70"/>
        <v>1563.30735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1030.6099999999999</v>
      </c>
      <c r="D1611" s="2">
        <v>0</v>
      </c>
      <c r="E1611" s="2">
        <v>0</v>
      </c>
      <c r="F1611" s="2">
        <v>0</v>
      </c>
      <c r="G1611" s="3">
        <f t="shared" si="70"/>
        <v>30.918299999999995</v>
      </c>
      <c r="H1611" s="3">
        <f t="shared" si="71"/>
        <v>0.39000000000010004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6388.7</v>
      </c>
      <c r="D1612" s="2">
        <v>0</v>
      </c>
      <c r="E1612" s="2">
        <v>0</v>
      </c>
      <c r="F1612" s="2">
        <v>0</v>
      </c>
      <c r="G1612" s="3">
        <f t="shared" si="70"/>
        <v>198.0497</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15323.46</v>
      </c>
      <c r="D1613" s="2">
        <v>0</v>
      </c>
      <c r="E1613" s="2">
        <v>0</v>
      </c>
      <c r="F1613" s="2">
        <v>0</v>
      </c>
      <c r="G1613" s="3">
        <f t="shared" si="70"/>
        <v>490.35071999999997</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7836.85</v>
      </c>
      <c r="D1620" s="2">
        <v>0</v>
      </c>
      <c r="E1620" s="2">
        <v>0</v>
      </c>
      <c r="F1620" s="2">
        <v>0</v>
      </c>
      <c r="G1620" s="3">
        <f>B1620/1000*C1620</f>
        <v>305.63715000000002</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200515.43999999994</v>
      </c>
      <c r="D1621" s="2">
        <v>0</v>
      </c>
      <c r="E1621" s="2">
        <v>0</v>
      </c>
      <c r="F1621" s="2">
        <v>0</v>
      </c>
      <c r="G1621" s="3">
        <f t="shared" si="70"/>
        <v>8020.6175999999978</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200515.44</v>
      </c>
      <c r="D1681" s="2">
        <v>0</v>
      </c>
      <c r="E1681" s="2">
        <v>0</v>
      </c>
      <c r="F1681" s="2">
        <v>0</v>
      </c>
      <c r="G1681" s="3">
        <f t="shared" si="70"/>
        <v>20051.544000000002</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187633.5</v>
      </c>
      <c r="D1683" s="2">
        <v>0</v>
      </c>
      <c r="E1683" s="2">
        <v>0</v>
      </c>
      <c r="F1683" s="2">
        <v>0</v>
      </c>
      <c r="G1683" s="3">
        <f t="shared" si="70"/>
        <v>19138.616999999998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12881.94</v>
      </c>
      <c r="D1684" s="2">
        <v>0</v>
      </c>
      <c r="E1684" s="2">
        <v>0</v>
      </c>
      <c r="F1684" s="2">
        <v>0</v>
      </c>
      <c r="G1684" s="3">
        <f t="shared" si="70"/>
        <v>1326.8398199999999</v>
      </c>
      <c r="H1684" s="3">
        <f t="shared" si="71"/>
        <v>5.9999999999490683E-2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13295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2048729.71</v>
      </c>
      <c r="I17" s="275">
        <f>'PR-RAS'!E6</f>
        <v>2256685.4899999998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2017731.09</v>
      </c>
      <c r="I18" s="275">
        <f>'PR-RAS'!E152</f>
        <v>2404096.7399999993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1265.9900000001071</v>
      </c>
      <c r="I20" s="275">
        <f>'PR-RAS'!E650</f>
        <v>170608.88999999958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381665.81999999989</v>
      </c>
      <c r="I22" s="275">
        <f>BILANCA!E7</f>
        <v>294206.81000000006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170089.35</v>
      </c>
      <c r="I23" s="275">
        <f>BILANCA!E69</f>
        <v>163183.98999999996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187828.06</v>
      </c>
      <c r="I24" s="275">
        <f>BILANCA!E177</f>
        <v>200515.44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363927.11</v>
      </c>
      <c r="I25" s="275">
        <f>BILANCA!E251</f>
        <v>256875.35999999996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2053793.33</v>
      </c>
      <c r="I30" s="275">
        <f>'RAS-funkcijski'!E114</f>
        <v>2430862.7799999998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2053793.33</v>
      </c>
      <c r="I31" s="275">
        <f>'RAS-funkcijski'!E141</f>
        <v>2430862.7799999998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22259.26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187828.06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200515.43999999994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200515.44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A302" sqref="A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2048729.71</v>
      </c>
      <c r="E6" s="60">
        <f>E7+E43+E49+E82+E106+E125+E134+E140</f>
        <v>2256685.4899999998</v>
      </c>
      <c r="F6" s="45">
        <f t="shared" ref="F6:F132" si="0">IF(D6&lt;&gt;0,IF(E6/D6&gt;=100,"&gt;&gt;100",E6/D6*100),"-")</f>
        <v>110.15047416869841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1643523.1600000001</v>
      </c>
      <c r="E49" s="60">
        <f>E50+E53+E58+E61+E64+E68+E71+E74+E77</f>
        <v>1739747.95</v>
      </c>
      <c r="F49" s="45">
        <f t="shared" si="0"/>
        <v>105.8547875893638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0.2</v>
      </c>
      <c r="E61" s="60">
        <f t="shared" si="10"/>
        <v>0</v>
      </c>
      <c r="F61" s="45">
        <f t="shared" si="0"/>
        <v>0</v>
      </c>
    </row>
    <row r="62" spans="1:6" ht="12.75" customHeight="1" x14ac:dyDescent="0.2">
      <c r="A62" s="63">
        <v>6341</v>
      </c>
      <c r="B62" s="65" t="s">
        <v>127</v>
      </c>
      <c r="C62" s="247" t="s">
        <v>128</v>
      </c>
      <c r="D62" s="194">
        <v>0.2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1623319.1600000001</v>
      </c>
      <c r="E68" s="60">
        <f t="shared" si="11"/>
        <v>1733291.05</v>
      </c>
      <c r="F68" s="45">
        <f t="shared" si="0"/>
        <v>106.77450822424839</v>
      </c>
    </row>
    <row r="69" spans="1:6" ht="12.75" customHeight="1" x14ac:dyDescent="0.2">
      <c r="A69" s="63" t="s">
        <v>141</v>
      </c>
      <c r="B69" s="64" t="s">
        <v>142</v>
      </c>
      <c r="C69" s="247" t="s">
        <v>141</v>
      </c>
      <c r="D69" s="194">
        <v>1593858.8</v>
      </c>
      <c r="E69" s="194">
        <v>1701534.71</v>
      </c>
      <c r="F69" s="45">
        <f t="shared" si="0"/>
        <v>106.75567434204333</v>
      </c>
    </row>
    <row r="70" spans="1:6" ht="24" x14ac:dyDescent="0.2">
      <c r="A70" s="63" t="s">
        <v>143</v>
      </c>
      <c r="B70" s="64" t="s">
        <v>144</v>
      </c>
      <c r="C70" s="247" t="s">
        <v>143</v>
      </c>
      <c r="D70" s="194">
        <v>29460.36</v>
      </c>
      <c r="E70" s="194">
        <v>31756.34</v>
      </c>
      <c r="F70" s="45">
        <f t="shared" si="0"/>
        <v>107.79345534134681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20203.8</v>
      </c>
      <c r="E74" s="60">
        <f t="shared" si="13"/>
        <v>6456.9</v>
      </c>
      <c r="F74" s="45">
        <f t="shared" si="0"/>
        <v>31.958839426246548</v>
      </c>
    </row>
    <row r="75" spans="1:6" ht="12.75" customHeight="1" x14ac:dyDescent="0.2">
      <c r="A75" s="63" t="s">
        <v>153</v>
      </c>
      <c r="B75" s="65" t="s">
        <v>154</v>
      </c>
      <c r="C75" s="247" t="s">
        <v>153</v>
      </c>
      <c r="D75" s="194">
        <v>20203.8</v>
      </c>
      <c r="E75" s="194">
        <v>6456.9</v>
      </c>
      <c r="F75" s="45">
        <f t="shared" si="0"/>
        <v>31.958839426246548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0.13</v>
      </c>
      <c r="E82" s="60">
        <f t="shared" si="15"/>
        <v>0.14000000000000001</v>
      </c>
      <c r="F82" s="45">
        <f t="shared" si="0"/>
        <v>107.69230769230771</v>
      </c>
    </row>
    <row r="83" spans="1:6" ht="12.75" customHeight="1" x14ac:dyDescent="0.2">
      <c r="A83" s="63">
        <v>641</v>
      </c>
      <c r="B83" s="64" t="s">
        <v>169</v>
      </c>
      <c r="C83" s="247" t="s">
        <v>170</v>
      </c>
      <c r="D83" s="60">
        <f t="shared" ref="D83:E83" si="16">SUM(D84:D90)</f>
        <v>0.13</v>
      </c>
      <c r="E83" s="60">
        <f t="shared" si="16"/>
        <v>0.14000000000000001</v>
      </c>
      <c r="F83" s="45">
        <f t="shared" si="0"/>
        <v>107.69230769230771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0.13</v>
      </c>
      <c r="E85" s="194">
        <v>0.14000000000000001</v>
      </c>
      <c r="F85" s="45">
        <f t="shared" si="0"/>
        <v>107.69230769230771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63499.979999999996</v>
      </c>
      <c r="E106" s="60">
        <f>E107+E112+E120+E124</f>
        <v>70692.58</v>
      </c>
      <c r="F106" s="45">
        <f t="shared" si="0"/>
        <v>111.32693270139613</v>
      </c>
    </row>
    <row r="107" spans="1:6" ht="12.75" customHeight="1" x14ac:dyDescent="0.2">
      <c r="A107" s="63">
        <v>651</v>
      </c>
      <c r="B107" s="64" t="s">
        <v>217</v>
      </c>
      <c r="C107" s="247" t="s">
        <v>218</v>
      </c>
      <c r="D107" s="60">
        <f t="shared" ref="D107:E107" si="19">SUM(D108:D111)</f>
        <v>3225.42</v>
      </c>
      <c r="E107" s="60">
        <f t="shared" si="19"/>
        <v>1672.44</v>
      </c>
      <c r="F107" s="45">
        <f t="shared" si="0"/>
        <v>51.851851851851848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3225.42</v>
      </c>
      <c r="E109" s="194">
        <v>1672.44</v>
      </c>
      <c r="F109" s="45">
        <f t="shared" si="0"/>
        <v>51.851851851851848</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60274.559999999998</v>
      </c>
      <c r="E112" s="60">
        <f t="shared" si="20"/>
        <v>69020.14</v>
      </c>
      <c r="F112" s="45">
        <f t="shared" si="0"/>
        <v>114.50957087036389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60274.559999999998</v>
      </c>
      <c r="E117" s="194">
        <v>69020.14</v>
      </c>
      <c r="F117" s="45">
        <f t="shared" si="0"/>
        <v>114.50957087036389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14922.67</v>
      </c>
      <c r="E125" s="60">
        <f t="shared" si="22"/>
        <v>10220.44</v>
      </c>
      <c r="F125" s="45">
        <f t="shared" si="0"/>
        <v>68.48935210656002</v>
      </c>
    </row>
    <row r="126" spans="1:6" ht="12.75" customHeight="1" x14ac:dyDescent="0.2">
      <c r="A126" s="63">
        <v>661</v>
      </c>
      <c r="B126" s="65" t="s">
        <v>255</v>
      </c>
      <c r="C126" s="247" t="s">
        <v>256</v>
      </c>
      <c r="D126" s="60">
        <f t="shared" ref="D126:E126" si="23">SUM(D127:D128)</f>
        <v>11982.67</v>
      </c>
      <c r="E126" s="60">
        <f t="shared" si="23"/>
        <v>7400.01</v>
      </c>
      <c r="F126" s="45">
        <f t="shared" si="0"/>
        <v>61.755935864043657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11982.67</v>
      </c>
      <c r="E128" s="194">
        <v>7400.01</v>
      </c>
      <c r="F128" s="45">
        <f t="shared" si="0"/>
        <v>61.755935864043657</v>
      </c>
    </row>
    <row r="129" spans="1:6" ht="36" x14ac:dyDescent="0.2">
      <c r="A129" s="63">
        <v>663</v>
      </c>
      <c r="B129" s="182" t="s">
        <v>261</v>
      </c>
      <c r="C129" s="247" t="s">
        <v>262</v>
      </c>
      <c r="D129" s="60">
        <f t="shared" ref="D129:E129" si="24">SUM(D130:D133)</f>
        <v>2940</v>
      </c>
      <c r="E129" s="60">
        <f t="shared" si="24"/>
        <v>2820.43</v>
      </c>
      <c r="F129" s="45">
        <f t="shared" si="0"/>
        <v>95.932993197278904</v>
      </c>
    </row>
    <row r="130" spans="1:6" ht="12.75" customHeight="1" x14ac:dyDescent="0.2">
      <c r="A130" s="63">
        <v>6631</v>
      </c>
      <c r="B130" s="65" t="s">
        <v>263</v>
      </c>
      <c r="C130" s="247" t="s">
        <v>264</v>
      </c>
      <c r="D130" s="194">
        <v>2940</v>
      </c>
      <c r="E130" s="194">
        <v>2820.43</v>
      </c>
      <c r="F130" s="45">
        <f t="shared" si="0"/>
        <v>95.932993197278904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326783.77</v>
      </c>
      <c r="E134" s="60">
        <f t="shared" si="25"/>
        <v>436024.38</v>
      </c>
      <c r="F134" s="45">
        <f t="shared" ref="F134:F229" si="26">IF(D134&lt;&gt;0,IF(E134/D134&gt;=100,"&gt;&gt;100",E134/D134*100),"-")</f>
        <v>133.42901943998012</v>
      </c>
    </row>
    <row r="135" spans="1:6" ht="24" x14ac:dyDescent="0.2">
      <c r="A135" s="63">
        <v>671</v>
      </c>
      <c r="B135" s="182" t="s">
        <v>273</v>
      </c>
      <c r="C135" s="247" t="s">
        <v>274</v>
      </c>
      <c r="D135" s="60">
        <f t="shared" ref="D135:E135" si="27">SUM(D136:D138)</f>
        <v>326783.77</v>
      </c>
      <c r="E135" s="60">
        <f t="shared" si="27"/>
        <v>436024.38</v>
      </c>
      <c r="F135" s="45">
        <f t="shared" si="26"/>
        <v>133.42901943998012</v>
      </c>
    </row>
    <row r="136" spans="1:6" ht="12.75" customHeight="1" x14ac:dyDescent="0.2">
      <c r="A136" s="63">
        <v>6711</v>
      </c>
      <c r="B136" s="65" t="s">
        <v>275</v>
      </c>
      <c r="C136" s="247" t="s">
        <v>276</v>
      </c>
      <c r="D136" s="194">
        <v>322033.58</v>
      </c>
      <c r="E136" s="194">
        <v>429790.64</v>
      </c>
      <c r="F136" s="45">
        <f t="shared" si="26"/>
        <v>133.46143591609297</v>
      </c>
    </row>
    <row r="137" spans="1:6" ht="24" x14ac:dyDescent="0.2">
      <c r="A137" s="63">
        <v>6712</v>
      </c>
      <c r="B137" s="182" t="s">
        <v>277</v>
      </c>
      <c r="C137" s="247" t="s">
        <v>278</v>
      </c>
      <c r="D137" s="194">
        <v>4750.1899999999996</v>
      </c>
      <c r="E137" s="194">
        <v>6233.74</v>
      </c>
      <c r="F137" s="45">
        <f t="shared" si="26"/>
        <v>131.23138232365443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2017731.09</v>
      </c>
      <c r="E152" s="60">
        <f>E153+E164+E202+E221+E230+E262+E273</f>
        <v>2404096.7399999993</v>
      </c>
      <c r="F152" s="45">
        <f t="shared" si="26"/>
        <v>119.14852043044047</v>
      </c>
    </row>
    <row r="153" spans="1:6" ht="12.75" customHeight="1" x14ac:dyDescent="0.2">
      <c r="A153" s="63">
        <v>31</v>
      </c>
      <c r="B153" s="64" t="s">
        <v>308</v>
      </c>
      <c r="C153" s="247" t="s">
        <v>3</v>
      </c>
      <c r="D153" s="60">
        <f t="shared" ref="D153:E153" si="30">D154+D159+D160</f>
        <v>1694097.72</v>
      </c>
      <c r="E153" s="60">
        <f t="shared" si="30"/>
        <v>2026998.0199999998</v>
      </c>
      <c r="F153" s="45">
        <f t="shared" si="26"/>
        <v>119.65059607069182</v>
      </c>
    </row>
    <row r="154" spans="1:6" ht="12.75" customHeight="1" x14ac:dyDescent="0.2">
      <c r="A154" s="63">
        <v>311</v>
      </c>
      <c r="B154" s="64" t="s">
        <v>309</v>
      </c>
      <c r="C154" s="247" t="s">
        <v>310</v>
      </c>
      <c r="D154" s="60">
        <f t="shared" ref="D154:E154" si="31">SUM(D155:D158)</f>
        <v>1396739.19</v>
      </c>
      <c r="E154" s="60">
        <f t="shared" si="31"/>
        <v>1672870.39</v>
      </c>
      <c r="F154" s="45">
        <f t="shared" si="26"/>
        <v>119.76970374834259</v>
      </c>
    </row>
    <row r="155" spans="1:6" ht="12.75" customHeight="1" x14ac:dyDescent="0.2">
      <c r="A155" s="63">
        <v>3111</v>
      </c>
      <c r="B155" s="64" t="s">
        <v>311</v>
      </c>
      <c r="C155" s="247" t="s">
        <v>312</v>
      </c>
      <c r="D155" s="194">
        <v>1396739.19</v>
      </c>
      <c r="E155" s="194">
        <v>1672870.39</v>
      </c>
      <c r="F155" s="45">
        <f t="shared" si="26"/>
        <v>119.76970374834259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66985.679999999993</v>
      </c>
      <c r="E159" s="194">
        <v>76856.679999999993</v>
      </c>
      <c r="F159" s="45">
        <f t="shared" si="26"/>
        <v>114.73598536284173</v>
      </c>
    </row>
    <row r="160" spans="1:6" ht="12.75" customHeight="1" x14ac:dyDescent="0.2">
      <c r="A160" s="63">
        <v>313</v>
      </c>
      <c r="B160" s="65" t="s">
        <v>321</v>
      </c>
      <c r="C160" s="247" t="s">
        <v>322</v>
      </c>
      <c r="D160" s="60">
        <f t="shared" ref="D160:E160" si="32">SUM(D161:D163)</f>
        <v>230372.85</v>
      </c>
      <c r="E160" s="60">
        <f t="shared" si="32"/>
        <v>277270.95</v>
      </c>
      <c r="F160" s="45">
        <f t="shared" si="26"/>
        <v>120.35747702040409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230372.85</v>
      </c>
      <c r="E162" s="194">
        <v>277270.95</v>
      </c>
      <c r="F162" s="45">
        <f t="shared" si="26"/>
        <v>120.35747702040409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290815.33999999997</v>
      </c>
      <c r="E164" s="60">
        <f>E165+E170+E178+E188+E189+E194</f>
        <v>321434.31</v>
      </c>
      <c r="F164" s="45">
        <f t="shared" si="26"/>
        <v>110.52866399688546</v>
      </c>
    </row>
    <row r="165" spans="1:6" ht="12.75" customHeight="1" x14ac:dyDescent="0.2">
      <c r="A165" s="63">
        <v>321</v>
      </c>
      <c r="B165" s="64" t="s">
        <v>331</v>
      </c>
      <c r="C165" s="247" t="s">
        <v>332</v>
      </c>
      <c r="D165" s="60">
        <f t="shared" ref="D165:E165" si="33">SUM(D166:D169)</f>
        <v>32656.240000000002</v>
      </c>
      <c r="E165" s="60">
        <f t="shared" si="33"/>
        <v>35899.11</v>
      </c>
      <c r="F165" s="45">
        <f t="shared" si="26"/>
        <v>109.93032265808924</v>
      </c>
    </row>
    <row r="166" spans="1:6" ht="12.75" customHeight="1" x14ac:dyDescent="0.2">
      <c r="A166" s="63">
        <v>3211</v>
      </c>
      <c r="B166" s="64" t="s">
        <v>333</v>
      </c>
      <c r="C166" s="247" t="s">
        <v>334</v>
      </c>
      <c r="D166" s="194">
        <v>11217.54</v>
      </c>
      <c r="E166" s="194">
        <v>11951.44</v>
      </c>
      <c r="F166" s="45">
        <f t="shared" si="26"/>
        <v>106.54243265457488</v>
      </c>
    </row>
    <row r="167" spans="1:6" ht="12.75" customHeight="1" x14ac:dyDescent="0.2">
      <c r="A167" s="63">
        <v>3212</v>
      </c>
      <c r="B167" s="64" t="s">
        <v>335</v>
      </c>
      <c r="C167" s="247" t="s">
        <v>336</v>
      </c>
      <c r="D167" s="194">
        <v>19103.61</v>
      </c>
      <c r="E167" s="194">
        <v>21837.19</v>
      </c>
      <c r="F167" s="45">
        <f t="shared" si="26"/>
        <v>114.30923265288601</v>
      </c>
    </row>
    <row r="168" spans="1:6" ht="12.75" customHeight="1" x14ac:dyDescent="0.2">
      <c r="A168" s="63">
        <v>3213</v>
      </c>
      <c r="B168" s="64" t="s">
        <v>337</v>
      </c>
      <c r="C168" s="247" t="s">
        <v>338</v>
      </c>
      <c r="D168" s="194">
        <v>2335.09</v>
      </c>
      <c r="E168" s="194">
        <v>2037.48</v>
      </c>
      <c r="F168" s="45">
        <f t="shared" si="26"/>
        <v>87.254880968185375</v>
      </c>
    </row>
    <row r="169" spans="1:6" ht="12.75" customHeight="1" x14ac:dyDescent="0.2">
      <c r="A169" s="63">
        <v>3214</v>
      </c>
      <c r="B169" s="64" t="s">
        <v>339</v>
      </c>
      <c r="C169" s="247" t="s">
        <v>340</v>
      </c>
      <c r="D169" s="194">
        <v>0</v>
      </c>
      <c r="E169" s="194">
        <v>73</v>
      </c>
      <c r="F169" s="45" t="str">
        <f t="shared" si="26"/>
        <v>-</v>
      </c>
    </row>
    <row r="170" spans="1:6" ht="12.75" customHeight="1" x14ac:dyDescent="0.2">
      <c r="A170" s="63">
        <v>322</v>
      </c>
      <c r="B170" s="64" t="s">
        <v>341</v>
      </c>
      <c r="C170" s="247" t="s">
        <v>342</v>
      </c>
      <c r="D170" s="60">
        <f t="shared" ref="D170:E170" si="34">SUM(D171:D177)</f>
        <v>203288.18999999994</v>
      </c>
      <c r="E170" s="60">
        <f t="shared" si="34"/>
        <v>231526.88999999998</v>
      </c>
      <c r="F170" s="45">
        <f t="shared" si="26"/>
        <v>113.89096926880013</v>
      </c>
    </row>
    <row r="171" spans="1:6" ht="12.75" customHeight="1" x14ac:dyDescent="0.2">
      <c r="A171" s="63">
        <v>3221</v>
      </c>
      <c r="B171" s="64" t="s">
        <v>343</v>
      </c>
      <c r="C171" s="247" t="s">
        <v>344</v>
      </c>
      <c r="D171" s="194">
        <v>10203.299999999999</v>
      </c>
      <c r="E171" s="194">
        <v>11235</v>
      </c>
      <c r="F171" s="45">
        <f t="shared" si="26"/>
        <v>110.11143453588545</v>
      </c>
    </row>
    <row r="172" spans="1:6" ht="12.75" customHeight="1" x14ac:dyDescent="0.2">
      <c r="A172" s="63">
        <v>3222</v>
      </c>
      <c r="B172" s="64" t="s">
        <v>345</v>
      </c>
      <c r="C172" s="247" t="s">
        <v>346</v>
      </c>
      <c r="D172" s="194">
        <v>156282.99</v>
      </c>
      <c r="E172" s="194">
        <v>149526.03</v>
      </c>
      <c r="F172" s="45">
        <f t="shared" si="26"/>
        <v>95.676458455267593</v>
      </c>
    </row>
    <row r="173" spans="1:6" ht="12.75" customHeight="1" x14ac:dyDescent="0.2">
      <c r="A173" s="63">
        <v>3223</v>
      </c>
      <c r="B173" s="65" t="s">
        <v>347</v>
      </c>
      <c r="C173" s="247" t="s">
        <v>348</v>
      </c>
      <c r="D173" s="194">
        <v>28337.919999999998</v>
      </c>
      <c r="E173" s="194">
        <v>29828.720000000001</v>
      </c>
      <c r="F173" s="45">
        <f t="shared" si="26"/>
        <v>105.26079542888115</v>
      </c>
    </row>
    <row r="174" spans="1:6" ht="12.75" customHeight="1" x14ac:dyDescent="0.2">
      <c r="A174" s="63">
        <v>3224</v>
      </c>
      <c r="B174" s="65" t="s">
        <v>349</v>
      </c>
      <c r="C174" s="247" t="s">
        <v>350</v>
      </c>
      <c r="D174" s="194">
        <v>3858.74</v>
      </c>
      <c r="E174" s="194">
        <v>35391.56</v>
      </c>
      <c r="F174" s="45">
        <f t="shared" si="26"/>
        <v>917.17918284206769</v>
      </c>
    </row>
    <row r="175" spans="1:6" ht="12.75" customHeight="1" x14ac:dyDescent="0.2">
      <c r="A175" s="63">
        <v>3225</v>
      </c>
      <c r="B175" s="65" t="s">
        <v>351</v>
      </c>
      <c r="C175" s="247" t="s">
        <v>352</v>
      </c>
      <c r="D175" s="194">
        <v>4047.43</v>
      </c>
      <c r="E175" s="194">
        <v>4612.97</v>
      </c>
      <c r="F175" s="45">
        <f t="shared" si="26"/>
        <v>113.97281731864419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557.80999999999995</v>
      </c>
      <c r="E177" s="194">
        <v>932.61</v>
      </c>
      <c r="F177" s="45">
        <f t="shared" si="26"/>
        <v>167.19133755221313</v>
      </c>
    </row>
    <row r="178" spans="1:6" ht="12.75" customHeight="1" x14ac:dyDescent="0.2">
      <c r="A178" s="63">
        <v>323</v>
      </c>
      <c r="B178" s="65" t="s">
        <v>357</v>
      </c>
      <c r="C178" s="247" t="s">
        <v>358</v>
      </c>
      <c r="D178" s="60">
        <f t="shared" ref="D178:E178" si="35">SUM(D179:D187)</f>
        <v>29062.200000000004</v>
      </c>
      <c r="E178" s="60">
        <f t="shared" si="35"/>
        <v>42225.07</v>
      </c>
      <c r="F178" s="45">
        <f t="shared" si="26"/>
        <v>145.29206322989998</v>
      </c>
    </row>
    <row r="179" spans="1:6" ht="12.75" customHeight="1" x14ac:dyDescent="0.2">
      <c r="A179" s="63">
        <v>3231</v>
      </c>
      <c r="B179" s="65" t="s">
        <v>359</v>
      </c>
      <c r="C179" s="247" t="s">
        <v>360</v>
      </c>
      <c r="D179" s="194">
        <v>4180.3100000000004</v>
      </c>
      <c r="E179" s="194">
        <v>7909.3</v>
      </c>
      <c r="F179" s="45">
        <f t="shared" si="26"/>
        <v>189.20367149804679</v>
      </c>
    </row>
    <row r="180" spans="1:6" ht="12.75" customHeight="1" x14ac:dyDescent="0.2">
      <c r="A180" s="63">
        <v>3232</v>
      </c>
      <c r="B180" s="65" t="s">
        <v>361</v>
      </c>
      <c r="C180" s="247" t="s">
        <v>362</v>
      </c>
      <c r="D180" s="194">
        <v>10083.799999999999</v>
      </c>
      <c r="E180" s="194">
        <v>15534.75</v>
      </c>
      <c r="F180" s="45">
        <f t="shared" si="26"/>
        <v>154.05650647573336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4241.45</v>
      </c>
      <c r="E182" s="194">
        <v>4344.0600000000004</v>
      </c>
      <c r="F182" s="45">
        <f t="shared" si="26"/>
        <v>102.41921984227093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4094.67</v>
      </c>
      <c r="E184" s="194">
        <v>5371.62</v>
      </c>
      <c r="F184" s="45">
        <f t="shared" si="26"/>
        <v>131.1856633135271</v>
      </c>
    </row>
    <row r="185" spans="1:6" ht="12.75" customHeight="1" x14ac:dyDescent="0.2">
      <c r="A185" s="63">
        <v>3237</v>
      </c>
      <c r="B185" s="64" t="s">
        <v>371</v>
      </c>
      <c r="C185" s="247" t="s">
        <v>372</v>
      </c>
      <c r="D185" s="194">
        <v>549.29</v>
      </c>
      <c r="E185" s="194">
        <v>1202.47</v>
      </c>
      <c r="F185" s="45">
        <f t="shared" si="26"/>
        <v>218.91350652660711</v>
      </c>
    </row>
    <row r="186" spans="1:6" ht="12.75" customHeight="1" x14ac:dyDescent="0.2">
      <c r="A186" s="63">
        <v>3238</v>
      </c>
      <c r="B186" s="64" t="s">
        <v>373</v>
      </c>
      <c r="C186" s="247" t="s">
        <v>374</v>
      </c>
      <c r="D186" s="194">
        <v>3338.71</v>
      </c>
      <c r="E186" s="194">
        <v>4456.7700000000004</v>
      </c>
      <c r="F186" s="45">
        <f t="shared" si="26"/>
        <v>133.48778420407882</v>
      </c>
    </row>
    <row r="187" spans="1:6" ht="12.75" customHeight="1" x14ac:dyDescent="0.2">
      <c r="A187" s="63">
        <v>3239</v>
      </c>
      <c r="B187" s="64" t="s">
        <v>375</v>
      </c>
      <c r="C187" s="247" t="s">
        <v>376</v>
      </c>
      <c r="D187" s="194">
        <v>2573.9699999999998</v>
      </c>
      <c r="E187" s="194">
        <v>3406.1</v>
      </c>
      <c r="F187" s="45">
        <f t="shared" si="26"/>
        <v>132.3286596191875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25808.71</v>
      </c>
      <c r="E194" s="60">
        <f t="shared" si="36"/>
        <v>11783.24</v>
      </c>
      <c r="F194" s="45">
        <f t="shared" si="26"/>
        <v>45.6560595240909</v>
      </c>
    </row>
    <row r="195" spans="1:6" ht="12.75" customHeight="1" x14ac:dyDescent="0.2">
      <c r="A195" s="63">
        <v>3291</v>
      </c>
      <c r="B195" s="183" t="s">
        <v>391</v>
      </c>
      <c r="C195" s="247" t="s">
        <v>392</v>
      </c>
      <c r="D195" s="194">
        <v>682.94</v>
      </c>
      <c r="E195" s="194"/>
      <c r="F195" s="45">
        <f t="shared" si="26"/>
        <v>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104.9</v>
      </c>
      <c r="E197" s="194"/>
      <c r="F197" s="45">
        <f t="shared" si="26"/>
        <v>0</v>
      </c>
    </row>
    <row r="198" spans="1:6" ht="12.75" customHeight="1" x14ac:dyDescent="0.2">
      <c r="A198" s="63">
        <v>3294</v>
      </c>
      <c r="B198" s="64" t="s">
        <v>397</v>
      </c>
      <c r="C198" s="247" t="s">
        <v>398</v>
      </c>
      <c r="D198" s="194">
        <v>353.14</v>
      </c>
      <c r="E198" s="194">
        <v>918.75</v>
      </c>
      <c r="F198" s="45">
        <f t="shared" si="26"/>
        <v>260.16593985388232</v>
      </c>
    </row>
    <row r="199" spans="1:6" ht="12.75" customHeight="1" x14ac:dyDescent="0.2">
      <c r="A199" s="63">
        <v>3295</v>
      </c>
      <c r="B199" s="64" t="s">
        <v>399</v>
      </c>
      <c r="C199" s="247" t="s">
        <v>400</v>
      </c>
      <c r="D199" s="194">
        <v>5708.86</v>
      </c>
      <c r="E199" s="194">
        <v>4992</v>
      </c>
      <c r="F199" s="45">
        <f t="shared" si="26"/>
        <v>87.443027154282987</v>
      </c>
    </row>
    <row r="200" spans="1:6" ht="12.75" customHeight="1" x14ac:dyDescent="0.2">
      <c r="A200" s="63" t="s">
        <v>401</v>
      </c>
      <c r="B200" s="64" t="s">
        <v>402</v>
      </c>
      <c r="C200" s="247" t="s">
        <v>401</v>
      </c>
      <c r="D200" s="194">
        <v>2669.21</v>
      </c>
      <c r="E200" s="194"/>
      <c r="F200" s="45">
        <f t="shared" si="26"/>
        <v>0</v>
      </c>
    </row>
    <row r="201" spans="1:6" ht="12.75" customHeight="1" x14ac:dyDescent="0.2">
      <c r="A201" s="63">
        <v>3299</v>
      </c>
      <c r="B201" s="64" t="s">
        <v>403</v>
      </c>
      <c r="C201" s="247" t="s">
        <v>404</v>
      </c>
      <c r="D201" s="194">
        <v>16289.66</v>
      </c>
      <c r="E201" s="194">
        <v>5872.49</v>
      </c>
      <c r="F201" s="45">
        <f t="shared" si="26"/>
        <v>36.050414803010007</v>
      </c>
    </row>
    <row r="202" spans="1:6" ht="12.75" customHeight="1" x14ac:dyDescent="0.2">
      <c r="A202" s="63">
        <v>34</v>
      </c>
      <c r="B202" s="183" t="s">
        <v>405</v>
      </c>
      <c r="C202" s="247" t="s">
        <v>406</v>
      </c>
      <c r="D202" s="60">
        <f t="shared" ref="D202:E202" si="37">D203+D208+D216</f>
        <v>2543.69</v>
      </c>
      <c r="E202" s="60">
        <f t="shared" si="37"/>
        <v>726.65</v>
      </c>
      <c r="F202" s="45">
        <f t="shared" si="26"/>
        <v>28.56676717681793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2543.69</v>
      </c>
      <c r="E216" s="60">
        <f t="shared" si="40"/>
        <v>726.65</v>
      </c>
      <c r="F216" s="45">
        <f t="shared" si="26"/>
        <v>28.56676717681793</v>
      </c>
    </row>
    <row r="217" spans="1:6" ht="12.75" customHeight="1" x14ac:dyDescent="0.2">
      <c r="A217" s="63">
        <v>3431</v>
      </c>
      <c r="B217" s="182" t="s">
        <v>435</v>
      </c>
      <c r="C217" s="247" t="s">
        <v>436</v>
      </c>
      <c r="D217" s="194">
        <v>1253.42</v>
      </c>
      <c r="E217" s="194">
        <v>726.65</v>
      </c>
      <c r="F217" s="45">
        <f t="shared" si="26"/>
        <v>57.973384819134843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1290.27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29217.34</v>
      </c>
      <c r="E262" s="60">
        <f t="shared" si="55"/>
        <v>53907.15</v>
      </c>
      <c r="F262" s="45">
        <f t="shared" ref="F262:F268" si="56">IF(D262&lt;&gt;0,IF(E262/D262&gt;=100,"&gt;&gt;100",E262/D262*100),"-")</f>
        <v>184.50396237302917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29217.34</v>
      </c>
      <c r="E269" s="60">
        <f t="shared" si="58"/>
        <v>53907.15</v>
      </c>
      <c r="F269" s="45">
        <f t="shared" ref="F269:F272" si="59">IF(D269&lt;&gt;0,IF(E269/D269&gt;=100,"&gt;&gt;100",E269/D269*100),"-")</f>
        <v>184.50396237302917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29217.34</v>
      </c>
      <c r="E271" s="194">
        <v>53907.15</v>
      </c>
      <c r="F271" s="45">
        <f t="shared" si="59"/>
        <v>184.50396237302917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1057</v>
      </c>
      <c r="E273" s="60">
        <f t="shared" si="60"/>
        <v>1030.6099999999999</v>
      </c>
      <c r="F273" s="45">
        <f t="shared" ref="F273:F277" si="61">IF(D273&lt;&gt;0,IF(E273/D273&gt;=100,"&gt;&gt;100",E273/D273*100),"-")</f>
        <v>97.503311258278131</v>
      </c>
    </row>
    <row r="274" spans="1:6" ht="12.75" customHeight="1" x14ac:dyDescent="0.2">
      <c r="A274" s="63">
        <v>381</v>
      </c>
      <c r="B274" s="64" t="s">
        <v>540</v>
      </c>
      <c r="C274" s="247" t="s">
        <v>541</v>
      </c>
      <c r="D274" s="60">
        <f t="shared" ref="D274:E274" si="62">SUM(D275:D277)</f>
        <v>1057</v>
      </c>
      <c r="E274" s="60">
        <f t="shared" si="62"/>
        <v>1030.6099999999999</v>
      </c>
      <c r="F274" s="45">
        <f t="shared" si="61"/>
        <v>97.503311258278131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1057</v>
      </c>
      <c r="E276" s="194">
        <v>1030.6099999999999</v>
      </c>
      <c r="F276" s="45">
        <f t="shared" si="61"/>
        <v>97.503311258278131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2017731.09</v>
      </c>
      <c r="E299" s="60">
        <f>E152-E297+E298</f>
        <v>2404096.7399999993</v>
      </c>
      <c r="F299" s="45">
        <f t="shared" si="68"/>
        <v>119.14852043044047</v>
      </c>
    </row>
    <row r="300" spans="1:6" ht="12.75" customHeight="1" x14ac:dyDescent="0.2">
      <c r="A300" s="63" t="s">
        <v>581</v>
      </c>
      <c r="B300" s="64" t="s">
        <v>592</v>
      </c>
      <c r="C300" s="247" t="s">
        <v>593</v>
      </c>
      <c r="D300" s="60">
        <f>IF(D6&gt;=D299,D6-D299,0)</f>
        <v>30998.619999999879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147411.24999999953</v>
      </c>
      <c r="F301" s="45" t="str">
        <f t="shared" si="68"/>
        <v>-</v>
      </c>
    </row>
    <row r="302" spans="1:6" ht="12.75" customHeight="1" x14ac:dyDescent="0.2">
      <c r="A302" s="63">
        <v>92211</v>
      </c>
      <c r="B302" s="64" t="s">
        <v>596</v>
      </c>
      <c r="C302" s="247" t="s">
        <v>597</v>
      </c>
      <c r="D302" s="194">
        <v>116879.77</v>
      </c>
      <c r="E302" s="194">
        <v>114238.29</v>
      </c>
      <c r="F302" s="45">
        <f t="shared" si="68"/>
        <v>97.740002397335303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5828.8</v>
      </c>
      <c r="E304" s="194">
        <v>155878.21</v>
      </c>
      <c r="F304" s="45">
        <f t="shared" si="68"/>
        <v>2674.2761803458684</v>
      </c>
    </row>
    <row r="305" spans="1:6" ht="12" x14ac:dyDescent="0.2">
      <c r="A305" s="63">
        <v>9661</v>
      </c>
      <c r="B305" s="220" t="s">
        <v>602</v>
      </c>
      <c r="C305" s="247" t="s">
        <v>603</v>
      </c>
      <c r="D305" s="194">
        <v>2084.4699999999998</v>
      </c>
      <c r="E305" s="194">
        <v>1738.67</v>
      </c>
      <c r="F305" s="45">
        <f t="shared" si="68"/>
        <v>83.410651148733265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299.25</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299.25</v>
      </c>
      <c r="F321" s="45" t="str">
        <f t="shared" si="72"/>
        <v>-</v>
      </c>
    </row>
    <row r="322" spans="1:6" ht="12.75" customHeight="1" x14ac:dyDescent="0.2">
      <c r="A322" s="63">
        <v>721</v>
      </c>
      <c r="B322" s="64" t="s">
        <v>635</v>
      </c>
      <c r="C322" s="247" t="s">
        <v>636</v>
      </c>
      <c r="D322" s="60">
        <f t="shared" ref="D322:E322" si="77">SUM(D323:D326)</f>
        <v>0</v>
      </c>
      <c r="E322" s="60">
        <f t="shared" si="77"/>
        <v>299.25</v>
      </c>
      <c r="F322" s="45" t="str">
        <f t="shared" si="72"/>
        <v>-</v>
      </c>
    </row>
    <row r="323" spans="1:6" ht="12.75" customHeight="1" x14ac:dyDescent="0.2">
      <c r="A323" s="63">
        <v>7211</v>
      </c>
      <c r="B323" s="64" t="s">
        <v>637</v>
      </c>
      <c r="C323" s="247" t="s">
        <v>638</v>
      </c>
      <c r="D323" s="194">
        <v>0</v>
      </c>
      <c r="E323" s="194">
        <v>299.25</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36062.240000000005</v>
      </c>
      <c r="E360" s="60">
        <f t="shared" si="86"/>
        <v>26766.04</v>
      </c>
      <c r="F360" s="45">
        <f t="shared" si="72"/>
        <v>74.221789883268471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36062.240000000005</v>
      </c>
      <c r="E373" s="60">
        <f t="shared" si="90"/>
        <v>26766.04</v>
      </c>
      <c r="F373" s="45">
        <f t="shared" si="72"/>
        <v>74.221789883268471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4660.5</v>
      </c>
      <c r="E379" s="60">
        <f t="shared" si="92"/>
        <v>18279.57</v>
      </c>
      <c r="F379" s="45">
        <f t="shared" si="72"/>
        <v>392.22336659156741</v>
      </c>
    </row>
    <row r="380" spans="1:6" ht="12.75" customHeight="1" x14ac:dyDescent="0.2">
      <c r="A380" s="63">
        <v>4221</v>
      </c>
      <c r="B380" s="64" t="s">
        <v>647</v>
      </c>
      <c r="C380" s="247" t="s">
        <v>739</v>
      </c>
      <c r="D380" s="194">
        <v>1800</v>
      </c>
      <c r="E380" s="194">
        <v>7715.13</v>
      </c>
      <c r="F380" s="45">
        <f t="shared" si="72"/>
        <v>428.61833333333334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2860.5</v>
      </c>
      <c r="E382" s="194">
        <v>10564.44</v>
      </c>
      <c r="F382" s="45">
        <f t="shared" si="72"/>
        <v>369.3214472994232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31401.74</v>
      </c>
      <c r="E393" s="60">
        <f t="shared" si="94"/>
        <v>8486.4699999999993</v>
      </c>
      <c r="F393" s="45">
        <f t="shared" si="72"/>
        <v>27.025476932169994</v>
      </c>
    </row>
    <row r="394" spans="1:6" ht="12.75" customHeight="1" x14ac:dyDescent="0.2">
      <c r="A394" s="63">
        <v>4241</v>
      </c>
      <c r="B394" s="64" t="s">
        <v>756</v>
      </c>
      <c r="C394" s="247" t="s">
        <v>757</v>
      </c>
      <c r="D394" s="194">
        <v>31401.74</v>
      </c>
      <c r="E394" s="194">
        <v>8486.4699999999993</v>
      </c>
      <c r="F394" s="45">
        <f t="shared" si="72"/>
        <v>27.025476932169994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36062.240000000005</v>
      </c>
      <c r="E418" s="60">
        <f t="shared" si="102"/>
        <v>26466.79</v>
      </c>
      <c r="F418" s="45">
        <f t="shared" si="72"/>
        <v>73.39197454179218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113082.14</v>
      </c>
      <c r="E420" s="194">
        <v>110969.14</v>
      </c>
      <c r="F420" s="45">
        <f t="shared" si="72"/>
        <v>98.131446751892028</v>
      </c>
    </row>
    <row r="421" spans="1:6" ht="12.75" customHeight="1" x14ac:dyDescent="0.2">
      <c r="A421" s="63">
        <v>97</v>
      </c>
      <c r="B421" s="220" t="s">
        <v>800</v>
      </c>
      <c r="C421" s="247" t="s">
        <v>801</v>
      </c>
      <c r="D421" s="194">
        <v>299.25</v>
      </c>
      <c r="E421" s="194">
        <v>0</v>
      </c>
      <c r="F421" s="45">
        <f t="shared" si="72"/>
        <v>0</v>
      </c>
    </row>
    <row r="422" spans="1:6" ht="12.75" customHeight="1" x14ac:dyDescent="0.2">
      <c r="A422" s="63" t="s">
        <v>581</v>
      </c>
      <c r="B422" s="64" t="s">
        <v>802</v>
      </c>
      <c r="C422" s="247" t="s">
        <v>803</v>
      </c>
      <c r="D422" s="60">
        <f>D6+D308</f>
        <v>2048729.71</v>
      </c>
      <c r="E422" s="60">
        <f>E6+E308</f>
        <v>2256984.7399999998</v>
      </c>
      <c r="F422" s="45">
        <f t="shared" si="72"/>
        <v>110.16508078071459</v>
      </c>
    </row>
    <row r="423" spans="1:6" ht="12.75" customHeight="1" x14ac:dyDescent="0.2">
      <c r="A423" s="63" t="s">
        <v>581</v>
      </c>
      <c r="B423" s="64" t="s">
        <v>804</v>
      </c>
      <c r="C423" s="247" t="s">
        <v>805</v>
      </c>
      <c r="D423" s="60">
        <f t="shared" ref="D423:E423" si="103">D299+D360</f>
        <v>2053793.33</v>
      </c>
      <c r="E423" s="60">
        <f t="shared" si="103"/>
        <v>2430862.7799999993</v>
      </c>
      <c r="F423" s="45">
        <f t="shared" si="72"/>
        <v>118.35965890492007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5063.6200000001118</v>
      </c>
      <c r="E425" s="60">
        <f t="shared" si="105"/>
        <v>173878.03999999957</v>
      </c>
      <c r="F425" s="45">
        <f t="shared" si="72"/>
        <v>3433.8682602564122</v>
      </c>
    </row>
    <row r="426" spans="1:6" ht="12.75" customHeight="1" x14ac:dyDescent="0.2">
      <c r="A426" s="251" t="s">
        <v>810</v>
      </c>
      <c r="B426" s="183" t="s">
        <v>811</v>
      </c>
      <c r="C426" s="252" t="s">
        <v>812</v>
      </c>
      <c r="D426" s="60">
        <f t="shared" ref="D426:E426" si="106">IF(D302-D303+D419-D420&gt;=0,D302-D303+D419-D420,0)</f>
        <v>3797.6300000000047</v>
      </c>
      <c r="E426" s="60">
        <f t="shared" si="106"/>
        <v>3269.1499999999942</v>
      </c>
      <c r="F426" s="45">
        <f t="shared" si="72"/>
        <v>86.083952359760957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6128.05</v>
      </c>
      <c r="E428" s="81">
        <f t="shared" si="108"/>
        <v>155878.21</v>
      </c>
      <c r="F428" s="61">
        <f t="shared" si="72"/>
        <v>2543.6837166798573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2048729.71</v>
      </c>
      <c r="E643" s="60">
        <f>E422+E430</f>
        <v>2256984.7399999998</v>
      </c>
      <c r="F643" s="45">
        <f t="shared" si="109"/>
        <v>110.16508078071459</v>
      </c>
    </row>
    <row r="644" spans="1:6" ht="12.75" customHeight="1" x14ac:dyDescent="0.2">
      <c r="A644" s="63" t="s">
        <v>581</v>
      </c>
      <c r="B644" s="64" t="s">
        <v>1237</v>
      </c>
      <c r="C644" s="247" t="s">
        <v>1238</v>
      </c>
      <c r="D644" s="60">
        <f>D423+D535</f>
        <v>2053793.33</v>
      </c>
      <c r="E644" s="60">
        <f>E423+E535</f>
        <v>2430862.7799999993</v>
      </c>
      <c r="F644" s="45">
        <f t="shared" si="109"/>
        <v>118.35965890492007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5063.6200000001118</v>
      </c>
      <c r="E646" s="60">
        <f t="shared" si="164"/>
        <v>173878.03999999957</v>
      </c>
      <c r="F646" s="45">
        <f t="shared" si="109"/>
        <v>3433.8682602564122</v>
      </c>
    </row>
    <row r="647" spans="1:6" ht="24" x14ac:dyDescent="0.2">
      <c r="A647" s="251" t="s">
        <v>1243</v>
      </c>
      <c r="B647" s="64" t="s">
        <v>1244</v>
      </c>
      <c r="C647" s="252" t="s">
        <v>1243</v>
      </c>
      <c r="D647" s="60">
        <f>IF(D426-D427+D641-D642&gt;=0,D426-D427+D641-D642,0)</f>
        <v>3797.6300000000047</v>
      </c>
      <c r="E647" s="60">
        <f>IF(E426-E427+E641-E642&gt;=0,E426-E427+E641-E642,0)</f>
        <v>3269.1499999999942</v>
      </c>
      <c r="F647" s="45">
        <f t="shared" si="109"/>
        <v>86.083952359760957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1265.9900000001071</v>
      </c>
      <c r="E650" s="60">
        <f t="shared" si="166"/>
        <v>170608.88999999958</v>
      </c>
      <c r="F650" s="45" t="str">
        <f t="shared" si="109"/>
        <v>&gt;&gt;100</v>
      </c>
    </row>
    <row r="651" spans="1:6" ht="24" x14ac:dyDescent="0.2">
      <c r="A651" s="249" t="s">
        <v>1251</v>
      </c>
      <c r="B651" s="184" t="s">
        <v>1252</v>
      </c>
      <c r="C651" s="250" t="s">
        <v>1251</v>
      </c>
      <c r="D651" s="196">
        <v>122840.22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53068.6</v>
      </c>
      <c r="E653" s="194">
        <v>38054.980000000003</v>
      </c>
      <c r="F653" s="45">
        <f t="shared" ref="F653:F740" si="167">IF(D653&lt;&gt;0,IF(E653/D653&gt;=100,"&gt;&gt;100",E653/D653*100),"-")</f>
        <v>71.709033213614077</v>
      </c>
    </row>
    <row r="654" spans="1:6" ht="12.75" customHeight="1" x14ac:dyDescent="0.2">
      <c r="A654" s="63" t="s">
        <v>1256</v>
      </c>
      <c r="B654" s="64" t="s">
        <v>1257</v>
      </c>
      <c r="C654" s="247" t="s">
        <v>1256</v>
      </c>
      <c r="D654" s="194">
        <v>807327.12</v>
      </c>
      <c r="E654" s="194">
        <v>854488.6</v>
      </c>
      <c r="F654" s="45">
        <f t="shared" si="167"/>
        <v>105.84168162219052</v>
      </c>
    </row>
    <row r="655" spans="1:6" ht="12.75" customHeight="1" x14ac:dyDescent="0.2">
      <c r="A655" s="63" t="s">
        <v>1258</v>
      </c>
      <c r="B655" s="64" t="s">
        <v>1259</v>
      </c>
      <c r="C655" s="247" t="s">
        <v>1258</v>
      </c>
      <c r="D655" s="194">
        <v>822340.74</v>
      </c>
      <c r="E655" s="194">
        <v>892543.58</v>
      </c>
      <c r="F655" s="45">
        <f t="shared" si="167"/>
        <v>108.53695269919376</v>
      </c>
    </row>
    <row r="656" spans="1:6" ht="24" x14ac:dyDescent="0.2">
      <c r="A656" s="63">
        <v>11</v>
      </c>
      <c r="B656" s="64" t="s">
        <v>1260</v>
      </c>
      <c r="C656" s="247" t="s">
        <v>1261</v>
      </c>
      <c r="D656" s="60">
        <f t="shared" ref="D656:E656" si="168">+D653+D654-D655</f>
        <v>38054.979999999981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77</v>
      </c>
      <c r="E658" s="253">
        <v>78</v>
      </c>
      <c r="F658" s="45">
        <f t="shared" si="167"/>
        <v>101.29870129870129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65</v>
      </c>
      <c r="F660" s="45">
        <f t="shared" si="167"/>
        <v>101.5625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0.2</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1593608.8</v>
      </c>
      <c r="E683" s="192">
        <v>1699814.11</v>
      </c>
      <c r="F683" s="71">
        <f t="shared" si="167"/>
        <v>106.66445303263887</v>
      </c>
    </row>
    <row r="684" spans="1:6" ht="24" x14ac:dyDescent="0.2">
      <c r="A684" s="70">
        <v>63613</v>
      </c>
      <c r="B684" s="182" t="s">
        <v>1317</v>
      </c>
      <c r="C684" s="278" t="s">
        <v>1318</v>
      </c>
      <c r="D684" s="192">
        <v>250</v>
      </c>
      <c r="E684" s="192">
        <v>1720.6</v>
      </c>
      <c r="F684" s="71">
        <f t="shared" si="167"/>
        <v>688.24</v>
      </c>
    </row>
    <row r="685" spans="1:6" ht="24" x14ac:dyDescent="0.2">
      <c r="A685" s="63">
        <v>63622</v>
      </c>
      <c r="B685" s="244" t="s">
        <v>1319</v>
      </c>
      <c r="C685" s="247" t="s">
        <v>1320</v>
      </c>
      <c r="D685" s="194">
        <v>29460.36</v>
      </c>
      <c r="E685" s="194">
        <v>31756.34</v>
      </c>
      <c r="F685" s="45">
        <f t="shared" si="167"/>
        <v>107.79345534134681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20203.8</v>
      </c>
      <c r="E705" s="192">
        <v>6456.9</v>
      </c>
      <c r="F705" s="71">
        <f t="shared" si="167"/>
        <v>31.958839426246548</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60055.76</v>
      </c>
      <c r="E724" s="192">
        <v>67466.990000000005</v>
      </c>
      <c r="F724" s="71">
        <f t="shared" si="167"/>
        <v>112.3405814862721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10219.02</v>
      </c>
      <c r="F732" s="71" t="str">
        <f t="shared" si="167"/>
        <v>-</v>
      </c>
    </row>
    <row r="733" spans="1:6" ht="12.75" customHeight="1" x14ac:dyDescent="0.2">
      <c r="A733" s="70">
        <v>31215</v>
      </c>
      <c r="B733" s="65" t="s">
        <v>1395</v>
      </c>
      <c r="C733" s="278" t="s">
        <v>1396</v>
      </c>
      <c r="D733" s="192">
        <v>2207.1999999999998</v>
      </c>
      <c r="E733" s="192">
        <v>1924.28</v>
      </c>
      <c r="F733" s="71">
        <f t="shared" si="167"/>
        <v>87.181949981877494</v>
      </c>
    </row>
    <row r="734" spans="1:6" ht="12.75" customHeight="1" x14ac:dyDescent="0.2">
      <c r="A734" s="70">
        <v>32121</v>
      </c>
      <c r="B734" s="65" t="s">
        <v>1397</v>
      </c>
      <c r="C734" s="278" t="s">
        <v>1398</v>
      </c>
      <c r="D734" s="192">
        <v>19103.61</v>
      </c>
      <c r="E734" s="192">
        <v>21837.19</v>
      </c>
      <c r="F734" s="71">
        <f t="shared" si="167"/>
        <v>114.30923265288601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4094.67</v>
      </c>
      <c r="E736" s="194">
        <v>5371.62</v>
      </c>
      <c r="F736" s="45">
        <f t="shared" si="167"/>
        <v>131.1856633135271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549.29</v>
      </c>
      <c r="E738" s="194">
        <v>1202.47</v>
      </c>
      <c r="F738" s="45">
        <f t="shared" si="167"/>
        <v>218.91350652660711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29217.34</v>
      </c>
      <c r="E855" s="194">
        <v>53907.15</v>
      </c>
      <c r="F855" s="45">
        <f t="shared" si="169"/>
        <v>184.50396237302917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343" sqref="E3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551755.16999999993</v>
      </c>
      <c r="E6" s="180">
        <f t="shared" si="0"/>
        <v>457390.80000000005</v>
      </c>
      <c r="F6" s="181">
        <f t="shared" ref="F6:F298" si="1">IF(D6&gt;0,IF(E6/D6&gt;=100,"&gt;&gt;100",E6/D6*100),"-")</f>
        <v>82.897419882807824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381665.81999999989</v>
      </c>
      <c r="E7" s="79">
        <f t="shared" si="2"/>
        <v>294206.81000000006</v>
      </c>
      <c r="F7" s="71">
        <f t="shared" si="1"/>
        <v>77.084924712409446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381665.81999999989</v>
      </c>
      <c r="E12" s="79">
        <f t="shared" si="3"/>
        <v>294206.81000000006</v>
      </c>
      <c r="F12" s="71">
        <f t="shared" si="1"/>
        <v>77.084924712409446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133014.92999999993</v>
      </c>
      <c r="E13" s="79">
        <f t="shared" si="4"/>
        <v>119808.26000000001</v>
      </c>
      <c r="F13" s="71">
        <f t="shared" si="1"/>
        <v>90.071287486299525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1320579.3</v>
      </c>
      <c r="E15" s="192">
        <v>1320579.3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1187564.3700000001</v>
      </c>
      <c r="E18" s="192">
        <v>1200771.04</v>
      </c>
      <c r="F18" s="71">
        <f t="shared" si="1"/>
        <v>101.11208034980032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128616.90999999997</v>
      </c>
      <c r="E19" s="79">
        <f t="shared" si="5"/>
        <v>142426.84000000003</v>
      </c>
      <c r="F19" s="71">
        <f t="shared" si="1"/>
        <v>110.73725842115165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308803.31</v>
      </c>
      <c r="E20" s="192">
        <v>316518.44</v>
      </c>
      <c r="F20" s="71">
        <f t="shared" si="1"/>
        <v>102.4983961473729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17122.599999999999</v>
      </c>
      <c r="E21" s="192">
        <v>17122.599999999999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152960.5</v>
      </c>
      <c r="E22" s="192">
        <v>163524.94</v>
      </c>
      <c r="F22" s="71">
        <f t="shared" si="1"/>
        <v>106.90664583340144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316.56</v>
      </c>
      <c r="E24" s="192">
        <v>316.56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2588.77</v>
      </c>
      <c r="E25" s="192">
        <v>2588.77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353174.83</v>
      </c>
      <c r="E28" s="192">
        <v>357644.47</v>
      </c>
      <c r="F28" s="71">
        <f t="shared" si="1"/>
        <v>101.26556017596155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120033.98</v>
      </c>
      <c r="E35" s="79">
        <f t="shared" si="7"/>
        <v>31971.709999999992</v>
      </c>
      <c r="F35" s="71">
        <f t="shared" si="1"/>
        <v>26.635549366937589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184771.13</v>
      </c>
      <c r="E36" s="192">
        <v>193257.60000000001</v>
      </c>
      <c r="F36" s="71">
        <f t="shared" si="1"/>
        <v>104.59296319722675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5673.9</v>
      </c>
      <c r="E37" s="192">
        <v>5673.9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70411.05</v>
      </c>
      <c r="E40" s="192">
        <v>166959.79</v>
      </c>
      <c r="F40" s="71">
        <f t="shared" si="1"/>
        <v>237.12157395749674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51516.07</v>
      </c>
      <c r="E54" s="192">
        <v>56003.06</v>
      </c>
      <c r="F54" s="71">
        <f t="shared" si="1"/>
        <v>108.70988411965432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51516.07</v>
      </c>
      <c r="E55" s="192">
        <v>56003.06</v>
      </c>
      <c r="F55" s="71">
        <f t="shared" si="1"/>
        <v>108.70988411965432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170089.35</v>
      </c>
      <c r="E69" s="79">
        <f>E70+E82+E88+E119+E135+E147+E165+E171</f>
        <v>163183.98999999996</v>
      </c>
      <c r="F69" s="71">
        <f t="shared" si="1"/>
        <v>95.940157334953639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38054.980000000003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38054.980000000003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38054.980000000003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2510.35</v>
      </c>
      <c r="E82" s="79">
        <f>SUM(E83:E85)-E86+E87</f>
        <v>302.95999999999998</v>
      </c>
      <c r="F82" s="71">
        <f t="shared" si="1"/>
        <v>12.068436672177187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2510.35</v>
      </c>
      <c r="E87" s="192">
        <v>302.95999999999998</v>
      </c>
      <c r="F87" s="71">
        <f t="shared" si="1"/>
        <v>12.068436672177187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5828.7999999999993</v>
      </c>
      <c r="E147" s="79">
        <f t="shared" si="24"/>
        <v>162881.02999999997</v>
      </c>
      <c r="F147" s="71">
        <f t="shared" si="1"/>
        <v>2794.4178904748833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144165.57999999999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144165.57999999999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3744.33</v>
      </c>
      <c r="E160" s="192">
        <v>9973.9599999999991</v>
      </c>
      <c r="F160" s="71">
        <f t="shared" si="1"/>
        <v>266.3750257055334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2084.4699999999998</v>
      </c>
      <c r="E161" s="192">
        <v>1738.67</v>
      </c>
      <c r="F161" s="71">
        <f t="shared" si="1"/>
        <v>83.410651148733265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7002.82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855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855</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122840.22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122840.22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551755.16999999993</v>
      </c>
      <c r="E176" s="79">
        <f>E177+E251</f>
        <v>457390.79999999993</v>
      </c>
      <c r="F176" s="71">
        <f t="shared" si="1"/>
        <v>82.897419882807796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187828.06</v>
      </c>
      <c r="E177" s="79">
        <f>E178+E197+E203+E219+E247+E248</f>
        <v>200515.44</v>
      </c>
      <c r="F177" s="71">
        <f t="shared" si="1"/>
        <v>106.75478413608701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186388.7</v>
      </c>
      <c r="E178" s="79">
        <f>SUM(E179:E181)+E185+E186+SUM(E194:E196)</f>
        <v>187633.5</v>
      </c>
      <c r="F178" s="71">
        <f t="shared" si="1"/>
        <v>100.66785164551284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149251.09</v>
      </c>
      <c r="E179" s="192">
        <v>166825.63</v>
      </c>
      <c r="F179" s="71">
        <f t="shared" si="1"/>
        <v>111.77515018483281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30643.41</v>
      </c>
      <c r="E180" s="192">
        <v>20807.87</v>
      </c>
      <c r="F180" s="71">
        <f t="shared" si="1"/>
        <v>67.903245754960039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105.5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105.5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6388.7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1439.36</v>
      </c>
      <c r="E197" s="79">
        <f>SUM(E198:E202)</f>
        <v>12881.94</v>
      </c>
      <c r="F197" s="71">
        <f t="shared" si="1"/>
        <v>894.9769341929748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1439.36</v>
      </c>
      <c r="E199" s="192">
        <v>12881.94</v>
      </c>
      <c r="F199" s="71">
        <f t="shared" ref="F199:F202" si="30">IF(D199&gt;0,IF(E199/D199&gt;=100,"&gt;&gt;100",E199/D199*100),"-")</f>
        <v>894.9769341929748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363927.11</v>
      </c>
      <c r="E251" s="79">
        <f>+E252+E255-E264+E274+E291</f>
        <v>256875.35999999996</v>
      </c>
      <c r="F251" s="71">
        <f t="shared" si="1"/>
        <v>70.584288155944179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359065.05</v>
      </c>
      <c r="E252" s="79">
        <f>E253-E254</f>
        <v>271606.03999999998</v>
      </c>
      <c r="F252" s="71">
        <f t="shared" si="1"/>
        <v>75.64257228599665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359537.67</v>
      </c>
      <c r="E253" s="192">
        <v>272078.65999999997</v>
      </c>
      <c r="F253" s="71">
        <f t="shared" si="1"/>
        <v>75.674590648596009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472.62</v>
      </c>
      <c r="E254" s="192">
        <v>472.62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-1265.9900000000052</v>
      </c>
      <c r="E255" s="79">
        <f>E256-E260</f>
        <v>-170608.89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113667.84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113667.84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114933.83</v>
      </c>
      <c r="E260" s="79">
        <f>SUM(E261:E263)</f>
        <v>170608.89</v>
      </c>
      <c r="F260" s="71">
        <f t="shared" si="1"/>
        <v>148.4409681640297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59939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114933.83</v>
      </c>
      <c r="E262" s="192">
        <v>110669.89</v>
      </c>
      <c r="F262" s="71">
        <f t="shared" si="1"/>
        <v>96.290091437829915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5828.7999999999993</v>
      </c>
      <c r="E274" s="79">
        <f>SUM(E275:E277)+SUM(E286:E290)</f>
        <v>155878.21</v>
      </c>
      <c r="F274" s="71">
        <f t="shared" si="1"/>
        <v>2674.2761803458693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144165.57999999999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144165.57999999999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3744.33</v>
      </c>
      <c r="E287" s="192">
        <v>9973.9599999999991</v>
      </c>
      <c r="F287" s="71">
        <f t="shared" si="39"/>
        <v>266.3750257055334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2084.4699999999998</v>
      </c>
      <c r="E288" s="192">
        <v>1738.67</v>
      </c>
      <c r="F288" s="71">
        <f t="shared" si="39"/>
        <v>83.410651148733265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299.25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299.25</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5828.8</v>
      </c>
      <c r="E303" s="192">
        <v>162881.03</v>
      </c>
      <c r="F303" s="71">
        <f t="shared" si="43"/>
        <v>2794.4178904748833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855</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2510.35</v>
      </c>
      <c r="E308" s="192">
        <v>302.95999999999998</v>
      </c>
      <c r="F308" s="71">
        <f t="shared" si="43"/>
        <v>12.068436672177187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186388.7</v>
      </c>
      <c r="E337" s="192">
        <v>187633.5</v>
      </c>
      <c r="F337" s="71">
        <f t="shared" si="43"/>
        <v>100.66785164551284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1439.36</v>
      </c>
      <c r="E339" s="192">
        <v>12881.94</v>
      </c>
      <c r="F339" s="71">
        <f t="shared" si="43"/>
        <v>894.9769341929748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2053793.33</v>
      </c>
      <c r="E114" s="60">
        <f t="shared" si="22"/>
        <v>2430862.7799999998</v>
      </c>
      <c r="F114" s="45">
        <f t="shared" si="1"/>
        <v>118.35965890492008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1899663.81</v>
      </c>
      <c r="E115" s="60">
        <f t="shared" si="23"/>
        <v>2289293.96</v>
      </c>
      <c r="F115" s="45">
        <f t="shared" si="1"/>
        <v>120.51047916736381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1899663.81</v>
      </c>
      <c r="E117" s="194">
        <v>2289293.96</v>
      </c>
      <c r="F117" s="45">
        <f t="shared" si="1"/>
        <v>120.51047916736381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154129.51999999999</v>
      </c>
      <c r="E126" s="194">
        <v>141568.82</v>
      </c>
      <c r="F126" s="45">
        <f t="shared" si="1"/>
        <v>91.85055529920551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2053793.33</v>
      </c>
      <c r="E141" s="81">
        <f t="shared" si="28"/>
        <v>2430862.7799999998</v>
      </c>
      <c r="F141" s="61">
        <f t="shared" si="1"/>
        <v>118.35965890492008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22259.26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22259.26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22259.26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22259.26</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187828.06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2309386.8499999996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2274783.9599999995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1906655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312464.55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726.65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53907.15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1030.6099999999999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26766.04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7836.85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2296699.4699999997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2273539.1599999997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1889080.46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322300.09000000003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832.15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53907.15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1030.6099999999999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6388.7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15323.46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7836.85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200515.43999999994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200515.44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187633.5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12881.94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2026-02-05T12:21:09Z</cp:lastPrinted>
  <dcterms:created xsi:type="dcterms:W3CDTF">2022-04-01T05:14:30Z</dcterms:created>
  <dcterms:modified xsi:type="dcterms:W3CDTF">2026-02-05T12:24:57Z</dcterms:modified>
</cp:coreProperties>
</file>